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80" windowWidth="14805" windowHeight="7950" activeTab="3"/>
  </bookViews>
  <sheets>
    <sheet name="AÇIKLAMALAR" sheetId="1" r:id="rId1"/>
    <sheet name="ÖRNEK1(evli)" sheetId="2" r:id="rId2"/>
    <sheet name="ÖRNEK2(bekar)" sheetId="3" r:id="rId3"/>
    <sheet name="ÖRNEK3(eşdurumu tayinlerde)" sheetId="4" r:id="rId4"/>
  </sheets>
  <calcPr calcId="145621"/>
</workbook>
</file>

<file path=xl/calcChain.xml><?xml version="1.0" encoding="utf-8"?>
<calcChain xmlns="http://schemas.openxmlformats.org/spreadsheetml/2006/main">
  <c r="M12" i="4" l="1"/>
  <c r="M13" i="4"/>
  <c r="M14" i="4"/>
  <c r="M15" i="4"/>
  <c r="I11" i="2" l="1"/>
  <c r="F11" i="2"/>
  <c r="G11" i="2" s="1"/>
  <c r="L22" i="3"/>
  <c r="F19" i="3"/>
  <c r="H15" i="4"/>
  <c r="I15" i="4" s="1"/>
  <c r="H14" i="4"/>
  <c r="H13" i="4"/>
  <c r="I13" i="4" s="1"/>
  <c r="H12" i="4"/>
  <c r="I12" i="4" s="1"/>
  <c r="F15" i="4"/>
  <c r="G15" i="4" s="1"/>
  <c r="F14" i="4"/>
  <c r="G14" i="4" s="1"/>
  <c r="F13" i="4"/>
  <c r="G13" i="4" s="1"/>
  <c r="F12" i="4"/>
  <c r="G12" i="4" s="1"/>
  <c r="F11" i="4"/>
  <c r="K11" i="4" s="1"/>
  <c r="J16" i="4" s="1"/>
  <c r="F11" i="3"/>
  <c r="K11" i="3" s="1"/>
  <c r="J16" i="3" s="1"/>
  <c r="H11" i="3"/>
  <c r="H16" i="3" s="1"/>
  <c r="H15" i="2"/>
  <c r="H14" i="2"/>
  <c r="H13" i="2"/>
  <c r="H12" i="2"/>
  <c r="H11" i="2"/>
  <c r="F15" i="2"/>
  <c r="I15" i="2" s="1"/>
  <c r="F14" i="2"/>
  <c r="I14" i="2" s="1"/>
  <c r="F13" i="2"/>
  <c r="I13" i="2" s="1"/>
  <c r="F12" i="2"/>
  <c r="G12" i="2" s="1"/>
  <c r="L22" i="4"/>
  <c r="F19" i="4"/>
  <c r="A19" i="4"/>
  <c r="I14" i="4"/>
  <c r="L22" i="2"/>
  <c r="F19" i="2"/>
  <c r="A19" i="3"/>
  <c r="A19" i="2"/>
  <c r="H24" i="1"/>
  <c r="A27" i="1"/>
  <c r="I24" i="1"/>
  <c r="G14" i="2" l="1"/>
  <c r="M14" i="2"/>
  <c r="G11" i="4"/>
  <c r="I11" i="4"/>
  <c r="K11" i="2"/>
  <c r="M11" i="2" s="1"/>
  <c r="H11" i="4"/>
  <c r="H16" i="4" s="1"/>
  <c r="G16" i="4"/>
  <c r="G11" i="3"/>
  <c r="G16" i="3" s="1"/>
  <c r="I11" i="3"/>
  <c r="I16" i="3" s="1"/>
  <c r="H16" i="2"/>
  <c r="G15" i="2"/>
  <c r="M15" i="2" s="1"/>
  <c r="G13" i="2"/>
  <c r="M13" i="2" s="1"/>
  <c r="I12" i="2"/>
  <c r="M12" i="2" s="1"/>
  <c r="M11" i="3"/>
  <c r="M16" i="3" s="1"/>
  <c r="C20" i="3" s="1"/>
  <c r="I16" i="4"/>
  <c r="G16" i="2" l="1"/>
  <c r="M11" i="4"/>
  <c r="M16" i="4" s="1"/>
  <c r="C20" i="4" s="1"/>
  <c r="I16" i="2"/>
  <c r="M16" i="2"/>
  <c r="C20" i="2" s="1"/>
  <c r="M20" i="1"/>
  <c r="M24" i="1" s="1"/>
  <c r="G24" i="1"/>
</calcChain>
</file>

<file path=xl/sharedStrings.xml><?xml version="1.0" encoding="utf-8"?>
<sst xmlns="http://schemas.openxmlformats.org/spreadsheetml/2006/main" count="236" uniqueCount="82">
  <si>
    <t>Adı Soyadı</t>
  </si>
  <si>
    <t>YURTİÇİ SÜREKLİ GÖREV YOLLUĞU BİLDİRİMİ</t>
  </si>
  <si>
    <t>Ünvanı</t>
  </si>
  <si>
    <t>Aylık Kadro Derecesi 
Ek Göstergesi</t>
  </si>
  <si>
    <t>Gündeliği</t>
  </si>
  <si>
    <t>Bütçe Yılı</t>
  </si>
  <si>
    <t>Nereden Nedeye Gidildiği</t>
  </si>
  <si>
    <t>ADI SOYADI</t>
  </si>
  <si>
    <t>Akrabalık Derecesi</t>
  </si>
  <si>
    <t>GÜNDELİKLERİ</t>
  </si>
  <si>
    <t>Taşıt  Ücreti</t>
  </si>
  <si>
    <t>Yer Değiştirme Gideri</t>
  </si>
  <si>
    <t>Toplam</t>
  </si>
  <si>
    <t>Gün Sayısı</t>
  </si>
  <si>
    <t>Yevmiye</t>
  </si>
  <si>
    <t>Tutarı</t>
  </si>
  <si>
    <t>Sabit Unsur</t>
  </si>
  <si>
    <t>Değişken Unsur</t>
  </si>
  <si>
    <t>( 1+2+3+4 )</t>
  </si>
  <si>
    <t>Mesafe       KM/MİL</t>
  </si>
  <si>
    <t>(1 )</t>
  </si>
  <si>
    <t>( 2 )</t>
  </si>
  <si>
    <t>( 3 )</t>
  </si>
  <si>
    <t>( 4 )</t>
  </si>
  <si>
    <t>1</t>
  </si>
  <si>
    <t>GENEL TOPLAM</t>
  </si>
  <si>
    <t>illeri arası ataması gerçekleşen</t>
  </si>
  <si>
    <t xml:space="preserve">ve aile fertlerine ait yurtiçi </t>
  </si>
  <si>
    <t>sürekli görev yolluğu  tutarı olarak</t>
  </si>
  <si>
    <t>beyan etmiştir.</t>
  </si>
  <si>
    <t>Ünvanı :</t>
  </si>
  <si>
    <t>İmzası :</t>
  </si>
  <si>
    <t>……………</t>
  </si>
  <si>
    <t>…………………………….</t>
  </si>
  <si>
    <t>………………………………</t>
  </si>
  <si>
    <t>kurum adı</t>
  </si>
  <si>
    <t>yevmiye tutarları:</t>
  </si>
  <si>
    <t>yevmiye tutarı</t>
  </si>
  <si>
    <t>yevmiye tutarı(tl)</t>
  </si>
  <si>
    <t>taşıt ücreti(2):</t>
  </si>
  <si>
    <t>otobüs ücreti</t>
  </si>
  <si>
    <t>sabit unsur(3):</t>
  </si>
  <si>
    <t>yevmiye x 20</t>
  </si>
  <si>
    <t>gündelik tutarı(1):</t>
  </si>
  <si>
    <t>değişken unsur tutarı(4):</t>
  </si>
  <si>
    <t>kendisi</t>
  </si>
  <si>
    <t xml:space="preserve">eş veya çocuklar </t>
  </si>
  <si>
    <t>yevmiye x 10</t>
  </si>
  <si>
    <t>Adı Soyadı:</t>
  </si>
  <si>
    <t>kurum amiri</t>
  </si>
  <si>
    <t>imzası</t>
  </si>
  <si>
    <t>(kişinin adı ve soyadı)</t>
  </si>
  <si>
    <t xml:space="preserve">                     tarih</t>
  </si>
  <si>
    <t>ÖĞRETMEN</t>
  </si>
  <si>
    <t>SAKARYA-ANKARA</t>
  </si>
  <si>
    <t>KENDİSİ</t>
  </si>
  <si>
    <t>EŞİ</t>
  </si>
  <si>
    <t xml:space="preserve">ÇOCUK </t>
  </si>
  <si>
    <t>COCUK</t>
  </si>
  <si>
    <t>306</t>
  </si>
  <si>
    <t>1/4-3000</t>
  </si>
  <si>
    <t>OKUL MÜDÜRÜ</t>
  </si>
  <si>
    <t xml:space="preserve">             tarih</t>
  </si>
  <si>
    <t>EŞ AD SOYAD</t>
  </si>
  <si>
    <t>ÇOCUK AD SOYAD</t>
  </si>
  <si>
    <t>mesafe x yevmiye x %5
(eş durumu tayinlerde %2,5 ile çarpılır)</t>
  </si>
  <si>
    <r>
      <t>NOT1: E</t>
    </r>
    <r>
      <rPr>
        <sz val="11"/>
        <color theme="1"/>
        <rFont val="Calibri"/>
        <family val="2"/>
        <charset val="162"/>
        <scheme val="minor"/>
      </rPr>
      <t>ş durumu tayinlerde eşlerin ikisi de memur ve aynı memuriyet mahallinden aynı memuriyet mahalline gidiyor ise
değişken unsur %2,5 ile çarpılır. Diğer durumlarda %5 ile çarpılır.</t>
    </r>
  </si>
  <si>
    <r>
      <rPr>
        <b/>
        <sz val="11"/>
        <color theme="1"/>
        <rFont val="Calibri"/>
        <family val="2"/>
        <charset val="162"/>
        <scheme val="minor"/>
      </rPr>
      <t xml:space="preserve">NOT2: Memur </t>
    </r>
    <r>
      <rPr>
        <sz val="11"/>
        <color theme="1"/>
        <rFont val="Calibri"/>
        <family val="2"/>
        <charset val="162"/>
        <scheme val="minor"/>
      </rPr>
      <t xml:space="preserve">harcıraha müstehak her bir aile bireyleri için yurtiçi gündeliğinin 10 katı sabit unsur alır(bu miktar yurtiçi gündeliğinin 40 katını aşamaz(yani eşi ve 3 çocuğu için veya sadece 4 çoçuğu için alır) ). </t>
    </r>
  </si>
  <si>
    <t>Nereden Nereye Gidildiği</t>
  </si>
  <si>
    <t>......................LİSESİ</t>
  </si>
  <si>
    <t xml:space="preserve">aylık kadro derecesi 5-15 olanlar için 32,00tl </t>
  </si>
  <si>
    <t xml:space="preserve">aylık kadro derecesi 1-4 olanlar için 33,00tl </t>
  </si>
  <si>
    <t xml:space="preserve">ek göstergesi 3000(dahil)-5800 arası olanlar için 37,500tl </t>
  </si>
  <si>
    <t>........................LİSESİ</t>
  </si>
  <si>
    <t>SAKARYA-KIRŞEHİR</t>
  </si>
  <si>
    <t>....................... LİSESİ</t>
  </si>
  <si>
    <t>Mehmet İKİZ</t>
  </si>
  <si>
    <t xml:space="preserve">SARI ALANLARA GİRİŞ YAPMANIZ YETERLİ </t>
  </si>
  <si>
    <t>...........................</t>
  </si>
  <si>
    <t>........................</t>
  </si>
  <si>
    <t>.....................</t>
  </si>
  <si>
    <t>1/4-2200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</si>
</sst>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TL&quot;_-;\-* #,##0.00\ &quot;TL&quot;_-;_-* &quot;-&quot;??\ &quot;TL&quot;_-;_-@_-"/>
    <numFmt numFmtId="164" formatCode="_-* #,##0.00\ _Y_T_L_-;\-* #,##0.00\ _Y_T_L_-;_-* &quot;-&quot;??\ _Y_T_L_-;_-@_-"/>
  </numFmts>
  <fonts count="10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name val="Arial Tur"/>
      <charset val="162"/>
    </font>
    <font>
      <sz val="11"/>
      <name val="Arial Tur"/>
      <charset val="162"/>
    </font>
    <font>
      <b/>
      <sz val="12"/>
      <name val="Arial Tur"/>
      <charset val="162"/>
    </font>
    <font>
      <b/>
      <sz val="9"/>
      <name val="Arial Tur"/>
      <charset val="162"/>
    </font>
    <font>
      <b/>
      <sz val="10"/>
      <name val="Arial Tur"/>
      <charset val="162"/>
    </font>
    <font>
      <b/>
      <i/>
      <sz val="9"/>
      <name val="Arial Tur"/>
      <charset val="162"/>
    </font>
    <font>
      <sz val="10"/>
      <name val="Arial Tur"/>
      <charset val="162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right" vertical="center"/>
      <protection locked="0"/>
    </xf>
    <xf numFmtId="14" fontId="7" fillId="2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 applyProtection="1">
      <alignment horizontal="right"/>
      <protection locked="0"/>
    </xf>
    <xf numFmtId="4" fontId="5" fillId="2" borderId="0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49" fontId="2" fillId="2" borderId="0" xfId="0" applyNumberFormat="1" applyFont="1" applyFill="1" applyBorder="1" applyProtection="1">
      <protection locked="0"/>
    </xf>
    <xf numFmtId="14" fontId="2" fillId="2" borderId="0" xfId="0" applyNumberFormat="1" applyFont="1" applyFill="1" applyBorder="1" applyProtection="1">
      <protection locked="0"/>
    </xf>
    <xf numFmtId="49" fontId="2" fillId="2" borderId="0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2" fontId="2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49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164" fontId="5" fillId="2" borderId="4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6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0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 applyProtection="1">
      <alignment horizontal="right"/>
      <protection locked="0"/>
    </xf>
    <xf numFmtId="4" fontId="5" fillId="2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14" fontId="2" fillId="2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2" borderId="12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7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4" fontId="3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center"/>
      <protection locked="0"/>
    </xf>
    <xf numFmtId="1" fontId="2" fillId="4" borderId="1" xfId="0" applyNumberFormat="1" applyFont="1" applyFill="1" applyBorder="1" applyAlignment="1" applyProtection="1">
      <alignment horizontal="left" vertical="center"/>
      <protection locked="0"/>
    </xf>
    <xf numFmtId="44" fontId="9" fillId="5" borderId="11" xfId="0" applyNumberFormat="1" applyFont="1" applyFill="1" applyBorder="1" applyAlignment="1">
      <alignment horizontal="center" wrapText="1"/>
    </xf>
    <xf numFmtId="44" fontId="9" fillId="5" borderId="0" xfId="0" applyNumberFormat="1" applyFont="1" applyFill="1" applyAlignment="1">
      <alignment horizontal="center" wrapText="1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5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7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19</xdr:row>
      <xdr:rowOff>9525</xdr:rowOff>
    </xdr:from>
    <xdr:to>
      <xdr:col>7</xdr:col>
      <xdr:colOff>457200</xdr:colOff>
      <xdr:row>19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15025" y="190500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20</xdr:row>
      <xdr:rowOff>9525</xdr:rowOff>
    </xdr:from>
    <xdr:to>
      <xdr:col>7</xdr:col>
      <xdr:colOff>457200</xdr:colOff>
      <xdr:row>20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915025" y="223837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21</xdr:row>
      <xdr:rowOff>9525</xdr:rowOff>
    </xdr:from>
    <xdr:to>
      <xdr:col>7</xdr:col>
      <xdr:colOff>457200</xdr:colOff>
      <xdr:row>21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915025" y="257175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22</xdr:row>
      <xdr:rowOff>9525</xdr:rowOff>
    </xdr:from>
    <xdr:to>
      <xdr:col>7</xdr:col>
      <xdr:colOff>457200</xdr:colOff>
      <xdr:row>22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915025" y="29051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20</xdr:row>
      <xdr:rowOff>9525</xdr:rowOff>
    </xdr:from>
    <xdr:to>
      <xdr:col>8</xdr:col>
      <xdr:colOff>457200</xdr:colOff>
      <xdr:row>20</xdr:row>
      <xdr:rowOff>19050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810375" y="223837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21</xdr:row>
      <xdr:rowOff>9525</xdr:rowOff>
    </xdr:from>
    <xdr:to>
      <xdr:col>8</xdr:col>
      <xdr:colOff>457200</xdr:colOff>
      <xdr:row>21</xdr:row>
      <xdr:rowOff>19050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10375" y="257175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22</xdr:row>
      <xdr:rowOff>9525</xdr:rowOff>
    </xdr:from>
    <xdr:to>
      <xdr:col>8</xdr:col>
      <xdr:colOff>457200</xdr:colOff>
      <xdr:row>22</xdr:row>
      <xdr:rowOff>19050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29051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21</xdr:row>
      <xdr:rowOff>9525</xdr:rowOff>
    </xdr:from>
    <xdr:to>
      <xdr:col>7</xdr:col>
      <xdr:colOff>457200</xdr:colOff>
      <xdr:row>21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5915025" y="257175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22</xdr:row>
      <xdr:rowOff>9525</xdr:rowOff>
    </xdr:from>
    <xdr:to>
      <xdr:col>7</xdr:col>
      <xdr:colOff>457200</xdr:colOff>
      <xdr:row>22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915025" y="29051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21</xdr:row>
      <xdr:rowOff>9525</xdr:rowOff>
    </xdr:from>
    <xdr:to>
      <xdr:col>8</xdr:col>
      <xdr:colOff>457200</xdr:colOff>
      <xdr:row>21</xdr:row>
      <xdr:rowOff>19050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6810375" y="257175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22</xdr:row>
      <xdr:rowOff>9525</xdr:rowOff>
    </xdr:from>
    <xdr:to>
      <xdr:col>8</xdr:col>
      <xdr:colOff>457200</xdr:colOff>
      <xdr:row>22</xdr:row>
      <xdr:rowOff>19050</xdr:rowOff>
    </xdr:to>
    <xdr:sp macro="" textlink="">
      <xdr:nvSpPr>
        <xdr:cNvPr id="14" name="Line 15"/>
        <xdr:cNvSpPr>
          <a:spLocks noChangeShapeType="1"/>
        </xdr:cNvSpPr>
      </xdr:nvSpPr>
      <xdr:spPr bwMode="auto">
        <a:xfrm>
          <a:off x="6810375" y="29051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22</xdr:row>
      <xdr:rowOff>9525</xdr:rowOff>
    </xdr:from>
    <xdr:to>
      <xdr:col>8</xdr:col>
      <xdr:colOff>457200</xdr:colOff>
      <xdr:row>22</xdr:row>
      <xdr:rowOff>19050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6810375" y="29051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19</xdr:row>
      <xdr:rowOff>9525</xdr:rowOff>
    </xdr:from>
    <xdr:to>
      <xdr:col>7</xdr:col>
      <xdr:colOff>457200</xdr:colOff>
      <xdr:row>19</xdr:row>
      <xdr:rowOff>19050</xdr:rowOff>
    </xdr:to>
    <xdr:sp macro="" textlink="">
      <xdr:nvSpPr>
        <xdr:cNvPr id="16" name="Line 17"/>
        <xdr:cNvSpPr>
          <a:spLocks noChangeShapeType="1"/>
        </xdr:cNvSpPr>
      </xdr:nvSpPr>
      <xdr:spPr bwMode="auto">
        <a:xfrm>
          <a:off x="5915025" y="190500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22</xdr:row>
      <xdr:rowOff>9525</xdr:rowOff>
    </xdr:from>
    <xdr:to>
      <xdr:col>7</xdr:col>
      <xdr:colOff>457200</xdr:colOff>
      <xdr:row>22</xdr:row>
      <xdr:rowOff>19050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5915025" y="29051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22</xdr:row>
      <xdr:rowOff>9525</xdr:rowOff>
    </xdr:from>
    <xdr:to>
      <xdr:col>7</xdr:col>
      <xdr:colOff>457200</xdr:colOff>
      <xdr:row>22</xdr:row>
      <xdr:rowOff>19050</xdr:rowOff>
    </xdr:to>
    <xdr:sp macro="" textlink="">
      <xdr:nvSpPr>
        <xdr:cNvPr id="18" name="Line 19"/>
        <xdr:cNvSpPr>
          <a:spLocks noChangeShapeType="1"/>
        </xdr:cNvSpPr>
      </xdr:nvSpPr>
      <xdr:spPr bwMode="auto">
        <a:xfrm>
          <a:off x="5915025" y="29051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21</xdr:row>
      <xdr:rowOff>9525</xdr:rowOff>
    </xdr:from>
    <xdr:to>
      <xdr:col>8</xdr:col>
      <xdr:colOff>457200</xdr:colOff>
      <xdr:row>21</xdr:row>
      <xdr:rowOff>19050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6810375" y="257175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10</xdr:row>
      <xdr:rowOff>9525</xdr:rowOff>
    </xdr:from>
    <xdr:to>
      <xdr:col>7</xdr:col>
      <xdr:colOff>457200</xdr:colOff>
      <xdr:row>10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10225" y="405765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11</xdr:row>
      <xdr:rowOff>9525</xdr:rowOff>
    </xdr:from>
    <xdr:to>
      <xdr:col>7</xdr:col>
      <xdr:colOff>457200</xdr:colOff>
      <xdr:row>11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610225" y="424815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12</xdr:row>
      <xdr:rowOff>9525</xdr:rowOff>
    </xdr:from>
    <xdr:to>
      <xdr:col>7</xdr:col>
      <xdr:colOff>457200</xdr:colOff>
      <xdr:row>12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10225" y="443865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13</xdr:row>
      <xdr:rowOff>9525</xdr:rowOff>
    </xdr:from>
    <xdr:to>
      <xdr:col>7</xdr:col>
      <xdr:colOff>457200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610225" y="462915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11</xdr:row>
      <xdr:rowOff>9525</xdr:rowOff>
    </xdr:from>
    <xdr:to>
      <xdr:col>8</xdr:col>
      <xdr:colOff>457200</xdr:colOff>
      <xdr:row>11</xdr:row>
      <xdr:rowOff>19050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219825" y="424815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12</xdr:row>
      <xdr:rowOff>9525</xdr:rowOff>
    </xdr:from>
    <xdr:to>
      <xdr:col>8</xdr:col>
      <xdr:colOff>457200</xdr:colOff>
      <xdr:row>12</xdr:row>
      <xdr:rowOff>19050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219825" y="443865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13</xdr:row>
      <xdr:rowOff>9525</xdr:rowOff>
    </xdr:from>
    <xdr:to>
      <xdr:col>8</xdr:col>
      <xdr:colOff>457200</xdr:colOff>
      <xdr:row>13</xdr:row>
      <xdr:rowOff>19050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219825" y="462915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14</xdr:row>
      <xdr:rowOff>9525</xdr:rowOff>
    </xdr:from>
    <xdr:to>
      <xdr:col>8</xdr:col>
      <xdr:colOff>457200</xdr:colOff>
      <xdr:row>14</xdr:row>
      <xdr:rowOff>19050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6219825" y="481965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12</xdr:row>
      <xdr:rowOff>9525</xdr:rowOff>
    </xdr:from>
    <xdr:to>
      <xdr:col>7</xdr:col>
      <xdr:colOff>457200</xdr:colOff>
      <xdr:row>12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5610225" y="443865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13</xdr:row>
      <xdr:rowOff>9525</xdr:rowOff>
    </xdr:from>
    <xdr:to>
      <xdr:col>7</xdr:col>
      <xdr:colOff>457200</xdr:colOff>
      <xdr:row>13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610225" y="462915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14</xdr:row>
      <xdr:rowOff>9525</xdr:rowOff>
    </xdr:from>
    <xdr:to>
      <xdr:col>7</xdr:col>
      <xdr:colOff>457200</xdr:colOff>
      <xdr:row>14</xdr:row>
      <xdr:rowOff>19050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610225" y="481965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12</xdr:row>
      <xdr:rowOff>9525</xdr:rowOff>
    </xdr:from>
    <xdr:to>
      <xdr:col>8</xdr:col>
      <xdr:colOff>457200</xdr:colOff>
      <xdr:row>12</xdr:row>
      <xdr:rowOff>19050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6219825" y="443865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13</xdr:row>
      <xdr:rowOff>9525</xdr:rowOff>
    </xdr:from>
    <xdr:to>
      <xdr:col>8</xdr:col>
      <xdr:colOff>457200</xdr:colOff>
      <xdr:row>13</xdr:row>
      <xdr:rowOff>19050</xdr:rowOff>
    </xdr:to>
    <xdr:sp macro="" textlink="">
      <xdr:nvSpPr>
        <xdr:cNvPr id="14" name="Line 15"/>
        <xdr:cNvSpPr>
          <a:spLocks noChangeShapeType="1"/>
        </xdr:cNvSpPr>
      </xdr:nvSpPr>
      <xdr:spPr bwMode="auto">
        <a:xfrm>
          <a:off x="6219825" y="462915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13</xdr:row>
      <xdr:rowOff>9525</xdr:rowOff>
    </xdr:from>
    <xdr:to>
      <xdr:col>8</xdr:col>
      <xdr:colOff>457200</xdr:colOff>
      <xdr:row>13</xdr:row>
      <xdr:rowOff>19050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6219825" y="462915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10</xdr:row>
      <xdr:rowOff>9525</xdr:rowOff>
    </xdr:from>
    <xdr:to>
      <xdr:col>7</xdr:col>
      <xdr:colOff>457200</xdr:colOff>
      <xdr:row>10</xdr:row>
      <xdr:rowOff>19050</xdr:rowOff>
    </xdr:to>
    <xdr:sp macro="" textlink="">
      <xdr:nvSpPr>
        <xdr:cNvPr id="16" name="Line 17"/>
        <xdr:cNvSpPr>
          <a:spLocks noChangeShapeType="1"/>
        </xdr:cNvSpPr>
      </xdr:nvSpPr>
      <xdr:spPr bwMode="auto">
        <a:xfrm>
          <a:off x="5610225" y="405765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13</xdr:row>
      <xdr:rowOff>9525</xdr:rowOff>
    </xdr:from>
    <xdr:to>
      <xdr:col>7</xdr:col>
      <xdr:colOff>457200</xdr:colOff>
      <xdr:row>13</xdr:row>
      <xdr:rowOff>19050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5610225" y="462915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13</xdr:row>
      <xdr:rowOff>9525</xdr:rowOff>
    </xdr:from>
    <xdr:to>
      <xdr:col>7</xdr:col>
      <xdr:colOff>457200</xdr:colOff>
      <xdr:row>13</xdr:row>
      <xdr:rowOff>19050</xdr:rowOff>
    </xdr:to>
    <xdr:sp macro="" textlink="">
      <xdr:nvSpPr>
        <xdr:cNvPr id="18" name="Line 19"/>
        <xdr:cNvSpPr>
          <a:spLocks noChangeShapeType="1"/>
        </xdr:cNvSpPr>
      </xdr:nvSpPr>
      <xdr:spPr bwMode="auto">
        <a:xfrm>
          <a:off x="5610225" y="462915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12</xdr:row>
      <xdr:rowOff>9525</xdr:rowOff>
    </xdr:from>
    <xdr:to>
      <xdr:col>8</xdr:col>
      <xdr:colOff>457200</xdr:colOff>
      <xdr:row>12</xdr:row>
      <xdr:rowOff>19050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6219825" y="443865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12</xdr:row>
      <xdr:rowOff>9525</xdr:rowOff>
    </xdr:from>
    <xdr:to>
      <xdr:col>8</xdr:col>
      <xdr:colOff>457200</xdr:colOff>
      <xdr:row>12</xdr:row>
      <xdr:rowOff>19050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5715000" y="25241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13</xdr:row>
      <xdr:rowOff>9525</xdr:rowOff>
    </xdr:from>
    <xdr:to>
      <xdr:col>8</xdr:col>
      <xdr:colOff>457200</xdr:colOff>
      <xdr:row>13</xdr:row>
      <xdr:rowOff>19050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5715000" y="25241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14</xdr:row>
      <xdr:rowOff>9525</xdr:rowOff>
    </xdr:from>
    <xdr:to>
      <xdr:col>8</xdr:col>
      <xdr:colOff>457200</xdr:colOff>
      <xdr:row>14</xdr:row>
      <xdr:rowOff>19050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5715000" y="25241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12</xdr:row>
      <xdr:rowOff>9525</xdr:rowOff>
    </xdr:from>
    <xdr:to>
      <xdr:col>8</xdr:col>
      <xdr:colOff>457200</xdr:colOff>
      <xdr:row>12</xdr:row>
      <xdr:rowOff>19050</xdr:rowOff>
    </xdr:to>
    <xdr:sp macro="" textlink="">
      <xdr:nvSpPr>
        <xdr:cNvPr id="23" name="Line 5"/>
        <xdr:cNvSpPr>
          <a:spLocks noChangeShapeType="1"/>
        </xdr:cNvSpPr>
      </xdr:nvSpPr>
      <xdr:spPr bwMode="auto">
        <a:xfrm>
          <a:off x="5715000" y="25241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13</xdr:row>
      <xdr:rowOff>9525</xdr:rowOff>
    </xdr:from>
    <xdr:to>
      <xdr:col>8</xdr:col>
      <xdr:colOff>457200</xdr:colOff>
      <xdr:row>13</xdr:row>
      <xdr:rowOff>19050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715000" y="25241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14</xdr:row>
      <xdr:rowOff>9525</xdr:rowOff>
    </xdr:from>
    <xdr:to>
      <xdr:col>8</xdr:col>
      <xdr:colOff>457200</xdr:colOff>
      <xdr:row>14</xdr:row>
      <xdr:rowOff>19050</xdr:rowOff>
    </xdr:to>
    <xdr:sp macro="" textlink="">
      <xdr:nvSpPr>
        <xdr:cNvPr id="25" name="Line 5"/>
        <xdr:cNvSpPr>
          <a:spLocks noChangeShapeType="1"/>
        </xdr:cNvSpPr>
      </xdr:nvSpPr>
      <xdr:spPr bwMode="auto">
        <a:xfrm>
          <a:off x="5715000" y="25241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10</xdr:row>
      <xdr:rowOff>9525</xdr:rowOff>
    </xdr:from>
    <xdr:to>
      <xdr:col>7</xdr:col>
      <xdr:colOff>457200</xdr:colOff>
      <xdr:row>10</xdr:row>
      <xdr:rowOff>19050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105400" y="22193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11</xdr:row>
      <xdr:rowOff>9525</xdr:rowOff>
    </xdr:from>
    <xdr:to>
      <xdr:col>7</xdr:col>
      <xdr:colOff>457200</xdr:colOff>
      <xdr:row>11</xdr:row>
      <xdr:rowOff>19050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5105400" y="25241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12</xdr:row>
      <xdr:rowOff>9525</xdr:rowOff>
    </xdr:from>
    <xdr:to>
      <xdr:col>7</xdr:col>
      <xdr:colOff>457200</xdr:colOff>
      <xdr:row>12</xdr:row>
      <xdr:rowOff>19050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05400" y="28289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13</xdr:row>
      <xdr:rowOff>9525</xdr:rowOff>
    </xdr:from>
    <xdr:to>
      <xdr:col>7</xdr:col>
      <xdr:colOff>457200</xdr:colOff>
      <xdr:row>13</xdr:row>
      <xdr:rowOff>19050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105400" y="31337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11</xdr:row>
      <xdr:rowOff>9525</xdr:rowOff>
    </xdr:from>
    <xdr:to>
      <xdr:col>8</xdr:col>
      <xdr:colOff>457200</xdr:colOff>
      <xdr:row>11</xdr:row>
      <xdr:rowOff>19050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715000" y="25241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12</xdr:row>
      <xdr:rowOff>9525</xdr:rowOff>
    </xdr:from>
    <xdr:to>
      <xdr:col>8</xdr:col>
      <xdr:colOff>457200</xdr:colOff>
      <xdr:row>12</xdr:row>
      <xdr:rowOff>19050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28289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13</xdr:row>
      <xdr:rowOff>9525</xdr:rowOff>
    </xdr:from>
    <xdr:to>
      <xdr:col>8</xdr:col>
      <xdr:colOff>457200</xdr:colOff>
      <xdr:row>13</xdr:row>
      <xdr:rowOff>19050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5715000" y="31337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14</xdr:row>
      <xdr:rowOff>9525</xdr:rowOff>
    </xdr:from>
    <xdr:to>
      <xdr:col>8</xdr:col>
      <xdr:colOff>457200</xdr:colOff>
      <xdr:row>14</xdr:row>
      <xdr:rowOff>19050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5715000" y="34385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12</xdr:row>
      <xdr:rowOff>9525</xdr:rowOff>
    </xdr:from>
    <xdr:to>
      <xdr:col>7</xdr:col>
      <xdr:colOff>457200</xdr:colOff>
      <xdr:row>12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105400" y="28289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13</xdr:row>
      <xdr:rowOff>9525</xdr:rowOff>
    </xdr:from>
    <xdr:to>
      <xdr:col>7</xdr:col>
      <xdr:colOff>457200</xdr:colOff>
      <xdr:row>13</xdr:row>
      <xdr:rowOff>19050</xdr:rowOff>
    </xdr:to>
    <xdr:sp macro="" textlink="">
      <xdr:nvSpPr>
        <xdr:cNvPr id="29" name="Line 10"/>
        <xdr:cNvSpPr>
          <a:spLocks noChangeShapeType="1"/>
        </xdr:cNvSpPr>
      </xdr:nvSpPr>
      <xdr:spPr bwMode="auto">
        <a:xfrm>
          <a:off x="5105400" y="31337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14</xdr:row>
      <xdr:rowOff>9525</xdr:rowOff>
    </xdr:from>
    <xdr:to>
      <xdr:col>7</xdr:col>
      <xdr:colOff>457200</xdr:colOff>
      <xdr:row>14</xdr:row>
      <xdr:rowOff>19050</xdr:rowOff>
    </xdr:to>
    <xdr:sp macro="" textlink="">
      <xdr:nvSpPr>
        <xdr:cNvPr id="30" name="Line 11"/>
        <xdr:cNvSpPr>
          <a:spLocks noChangeShapeType="1"/>
        </xdr:cNvSpPr>
      </xdr:nvSpPr>
      <xdr:spPr bwMode="auto">
        <a:xfrm>
          <a:off x="5105400" y="34385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12</xdr:row>
      <xdr:rowOff>9525</xdr:rowOff>
    </xdr:from>
    <xdr:to>
      <xdr:col>8</xdr:col>
      <xdr:colOff>457200</xdr:colOff>
      <xdr:row>12</xdr:row>
      <xdr:rowOff>19050</xdr:rowOff>
    </xdr:to>
    <xdr:sp macro="" textlink="">
      <xdr:nvSpPr>
        <xdr:cNvPr id="31" name="Line 14"/>
        <xdr:cNvSpPr>
          <a:spLocks noChangeShapeType="1"/>
        </xdr:cNvSpPr>
      </xdr:nvSpPr>
      <xdr:spPr bwMode="auto">
        <a:xfrm>
          <a:off x="5715000" y="28289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13</xdr:row>
      <xdr:rowOff>9525</xdr:rowOff>
    </xdr:from>
    <xdr:to>
      <xdr:col>8</xdr:col>
      <xdr:colOff>457200</xdr:colOff>
      <xdr:row>13</xdr:row>
      <xdr:rowOff>19050</xdr:rowOff>
    </xdr:to>
    <xdr:sp macro="" textlink="">
      <xdr:nvSpPr>
        <xdr:cNvPr id="32" name="Line 15"/>
        <xdr:cNvSpPr>
          <a:spLocks noChangeShapeType="1"/>
        </xdr:cNvSpPr>
      </xdr:nvSpPr>
      <xdr:spPr bwMode="auto">
        <a:xfrm>
          <a:off x="5715000" y="31337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13</xdr:row>
      <xdr:rowOff>9525</xdr:rowOff>
    </xdr:from>
    <xdr:to>
      <xdr:col>8</xdr:col>
      <xdr:colOff>457200</xdr:colOff>
      <xdr:row>13</xdr:row>
      <xdr:rowOff>19050</xdr:rowOff>
    </xdr:to>
    <xdr:sp macro="" textlink="">
      <xdr:nvSpPr>
        <xdr:cNvPr id="33" name="Line 16"/>
        <xdr:cNvSpPr>
          <a:spLocks noChangeShapeType="1"/>
        </xdr:cNvSpPr>
      </xdr:nvSpPr>
      <xdr:spPr bwMode="auto">
        <a:xfrm>
          <a:off x="5715000" y="31337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10</xdr:row>
      <xdr:rowOff>9525</xdr:rowOff>
    </xdr:from>
    <xdr:to>
      <xdr:col>7</xdr:col>
      <xdr:colOff>457200</xdr:colOff>
      <xdr:row>10</xdr:row>
      <xdr:rowOff>19050</xdr:rowOff>
    </xdr:to>
    <xdr:sp macro="" textlink="">
      <xdr:nvSpPr>
        <xdr:cNvPr id="34" name="Line 17"/>
        <xdr:cNvSpPr>
          <a:spLocks noChangeShapeType="1"/>
        </xdr:cNvSpPr>
      </xdr:nvSpPr>
      <xdr:spPr bwMode="auto">
        <a:xfrm>
          <a:off x="5105400" y="22193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13</xdr:row>
      <xdr:rowOff>9525</xdr:rowOff>
    </xdr:from>
    <xdr:to>
      <xdr:col>7</xdr:col>
      <xdr:colOff>457200</xdr:colOff>
      <xdr:row>13</xdr:row>
      <xdr:rowOff>19050</xdr:rowOff>
    </xdr:to>
    <xdr:sp macro="" textlink="">
      <xdr:nvSpPr>
        <xdr:cNvPr id="35" name="Line 18"/>
        <xdr:cNvSpPr>
          <a:spLocks noChangeShapeType="1"/>
        </xdr:cNvSpPr>
      </xdr:nvSpPr>
      <xdr:spPr bwMode="auto">
        <a:xfrm>
          <a:off x="5105400" y="31337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13</xdr:row>
      <xdr:rowOff>9525</xdr:rowOff>
    </xdr:from>
    <xdr:to>
      <xdr:col>7</xdr:col>
      <xdr:colOff>457200</xdr:colOff>
      <xdr:row>13</xdr:row>
      <xdr:rowOff>19050</xdr:rowOff>
    </xdr:to>
    <xdr:sp macro="" textlink="">
      <xdr:nvSpPr>
        <xdr:cNvPr id="36" name="Line 19"/>
        <xdr:cNvSpPr>
          <a:spLocks noChangeShapeType="1"/>
        </xdr:cNvSpPr>
      </xdr:nvSpPr>
      <xdr:spPr bwMode="auto">
        <a:xfrm>
          <a:off x="5105400" y="31337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12</xdr:row>
      <xdr:rowOff>9525</xdr:rowOff>
    </xdr:from>
    <xdr:to>
      <xdr:col>8</xdr:col>
      <xdr:colOff>457200</xdr:colOff>
      <xdr:row>12</xdr:row>
      <xdr:rowOff>19050</xdr:rowOff>
    </xdr:to>
    <xdr:sp macro="" textlink="">
      <xdr:nvSpPr>
        <xdr:cNvPr id="37" name="Line 5"/>
        <xdr:cNvSpPr>
          <a:spLocks noChangeShapeType="1"/>
        </xdr:cNvSpPr>
      </xdr:nvSpPr>
      <xdr:spPr bwMode="auto">
        <a:xfrm>
          <a:off x="5715000" y="28289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10</xdr:row>
      <xdr:rowOff>9525</xdr:rowOff>
    </xdr:from>
    <xdr:to>
      <xdr:col>7</xdr:col>
      <xdr:colOff>457200</xdr:colOff>
      <xdr:row>10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105400" y="22193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11</xdr:row>
      <xdr:rowOff>9525</xdr:rowOff>
    </xdr:from>
    <xdr:to>
      <xdr:col>7</xdr:col>
      <xdr:colOff>457200</xdr:colOff>
      <xdr:row>11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105400" y="25241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12</xdr:row>
      <xdr:rowOff>9525</xdr:rowOff>
    </xdr:from>
    <xdr:to>
      <xdr:col>7</xdr:col>
      <xdr:colOff>457200</xdr:colOff>
      <xdr:row>12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05400" y="28289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13</xdr:row>
      <xdr:rowOff>9525</xdr:rowOff>
    </xdr:from>
    <xdr:to>
      <xdr:col>7</xdr:col>
      <xdr:colOff>457200</xdr:colOff>
      <xdr:row>13</xdr:row>
      <xdr:rowOff>19050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05400" y="31337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11</xdr:row>
      <xdr:rowOff>9525</xdr:rowOff>
    </xdr:from>
    <xdr:to>
      <xdr:col>8</xdr:col>
      <xdr:colOff>457200</xdr:colOff>
      <xdr:row>11</xdr:row>
      <xdr:rowOff>19050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15000" y="25241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12</xdr:row>
      <xdr:rowOff>9525</xdr:rowOff>
    </xdr:from>
    <xdr:to>
      <xdr:col>8</xdr:col>
      <xdr:colOff>457200</xdr:colOff>
      <xdr:row>12</xdr:row>
      <xdr:rowOff>19050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5715000" y="28289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13</xdr:row>
      <xdr:rowOff>9525</xdr:rowOff>
    </xdr:from>
    <xdr:to>
      <xdr:col>8</xdr:col>
      <xdr:colOff>457200</xdr:colOff>
      <xdr:row>13</xdr:row>
      <xdr:rowOff>19050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5715000" y="31337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14</xdr:row>
      <xdr:rowOff>9525</xdr:rowOff>
    </xdr:from>
    <xdr:to>
      <xdr:col>8</xdr:col>
      <xdr:colOff>457200</xdr:colOff>
      <xdr:row>14</xdr:row>
      <xdr:rowOff>19050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715000" y="34385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12</xdr:row>
      <xdr:rowOff>9525</xdr:rowOff>
    </xdr:from>
    <xdr:to>
      <xdr:col>7</xdr:col>
      <xdr:colOff>457200</xdr:colOff>
      <xdr:row>12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5105400" y="28289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13</xdr:row>
      <xdr:rowOff>9525</xdr:rowOff>
    </xdr:from>
    <xdr:to>
      <xdr:col>7</xdr:col>
      <xdr:colOff>457200</xdr:colOff>
      <xdr:row>13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105400" y="31337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14</xdr:row>
      <xdr:rowOff>9525</xdr:rowOff>
    </xdr:from>
    <xdr:to>
      <xdr:col>7</xdr:col>
      <xdr:colOff>457200</xdr:colOff>
      <xdr:row>14</xdr:row>
      <xdr:rowOff>19050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5105400" y="34385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12</xdr:row>
      <xdr:rowOff>9525</xdr:rowOff>
    </xdr:from>
    <xdr:to>
      <xdr:col>8</xdr:col>
      <xdr:colOff>457200</xdr:colOff>
      <xdr:row>12</xdr:row>
      <xdr:rowOff>19050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5715000" y="28289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13</xdr:row>
      <xdr:rowOff>9525</xdr:rowOff>
    </xdr:from>
    <xdr:to>
      <xdr:col>8</xdr:col>
      <xdr:colOff>457200</xdr:colOff>
      <xdr:row>13</xdr:row>
      <xdr:rowOff>19050</xdr:rowOff>
    </xdr:to>
    <xdr:sp macro="" textlink="">
      <xdr:nvSpPr>
        <xdr:cNvPr id="14" name="Line 15"/>
        <xdr:cNvSpPr>
          <a:spLocks noChangeShapeType="1"/>
        </xdr:cNvSpPr>
      </xdr:nvSpPr>
      <xdr:spPr bwMode="auto">
        <a:xfrm>
          <a:off x="5715000" y="31337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13</xdr:row>
      <xdr:rowOff>9525</xdr:rowOff>
    </xdr:from>
    <xdr:to>
      <xdr:col>8</xdr:col>
      <xdr:colOff>457200</xdr:colOff>
      <xdr:row>13</xdr:row>
      <xdr:rowOff>19050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5715000" y="31337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10</xdr:row>
      <xdr:rowOff>9525</xdr:rowOff>
    </xdr:from>
    <xdr:to>
      <xdr:col>7</xdr:col>
      <xdr:colOff>457200</xdr:colOff>
      <xdr:row>10</xdr:row>
      <xdr:rowOff>19050</xdr:rowOff>
    </xdr:to>
    <xdr:sp macro="" textlink="">
      <xdr:nvSpPr>
        <xdr:cNvPr id="16" name="Line 17"/>
        <xdr:cNvSpPr>
          <a:spLocks noChangeShapeType="1"/>
        </xdr:cNvSpPr>
      </xdr:nvSpPr>
      <xdr:spPr bwMode="auto">
        <a:xfrm>
          <a:off x="5105400" y="22193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13</xdr:row>
      <xdr:rowOff>9525</xdr:rowOff>
    </xdr:from>
    <xdr:to>
      <xdr:col>7</xdr:col>
      <xdr:colOff>457200</xdr:colOff>
      <xdr:row>13</xdr:row>
      <xdr:rowOff>19050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5105400" y="31337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13</xdr:row>
      <xdr:rowOff>9525</xdr:rowOff>
    </xdr:from>
    <xdr:to>
      <xdr:col>7</xdr:col>
      <xdr:colOff>457200</xdr:colOff>
      <xdr:row>13</xdr:row>
      <xdr:rowOff>19050</xdr:rowOff>
    </xdr:to>
    <xdr:sp macro="" textlink="">
      <xdr:nvSpPr>
        <xdr:cNvPr id="18" name="Line 19"/>
        <xdr:cNvSpPr>
          <a:spLocks noChangeShapeType="1"/>
        </xdr:cNvSpPr>
      </xdr:nvSpPr>
      <xdr:spPr bwMode="auto">
        <a:xfrm>
          <a:off x="5105400" y="31337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12</xdr:row>
      <xdr:rowOff>9525</xdr:rowOff>
    </xdr:from>
    <xdr:to>
      <xdr:col>8</xdr:col>
      <xdr:colOff>457200</xdr:colOff>
      <xdr:row>12</xdr:row>
      <xdr:rowOff>19050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5715000" y="28289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12</xdr:row>
      <xdr:rowOff>9525</xdr:rowOff>
    </xdr:from>
    <xdr:to>
      <xdr:col>8</xdr:col>
      <xdr:colOff>457200</xdr:colOff>
      <xdr:row>12</xdr:row>
      <xdr:rowOff>19050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5715000" y="28289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13</xdr:row>
      <xdr:rowOff>9525</xdr:rowOff>
    </xdr:from>
    <xdr:to>
      <xdr:col>8</xdr:col>
      <xdr:colOff>457200</xdr:colOff>
      <xdr:row>13</xdr:row>
      <xdr:rowOff>19050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5715000" y="31337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438150</xdr:colOff>
      <xdr:row>14</xdr:row>
      <xdr:rowOff>9525</xdr:rowOff>
    </xdr:from>
    <xdr:to>
      <xdr:col>8</xdr:col>
      <xdr:colOff>457200</xdr:colOff>
      <xdr:row>14</xdr:row>
      <xdr:rowOff>19050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5715000" y="34385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5"/>
  <sheetViews>
    <sheetView workbookViewId="0">
      <selection activeCell="A9" sqref="A9:J9"/>
    </sheetView>
  </sheetViews>
  <sheetFormatPr defaultRowHeight="15"/>
  <cols>
    <col min="1" max="1" width="22.7109375" customWidth="1"/>
    <col min="4" max="4" width="10.140625" customWidth="1"/>
    <col min="14" max="14" width="6.5703125" customWidth="1"/>
    <col min="15" max="15" width="6" customWidth="1"/>
    <col min="16" max="16" width="4.7109375" customWidth="1"/>
    <col min="17" max="17" width="6" customWidth="1"/>
  </cols>
  <sheetData>
    <row r="1" spans="1:17">
      <c r="B1" s="86" t="s">
        <v>45</v>
      </c>
      <c r="C1" s="86"/>
      <c r="D1" s="86"/>
      <c r="E1" s="83" t="s">
        <v>46</v>
      </c>
      <c r="F1" s="83"/>
      <c r="G1" s="83"/>
      <c r="I1" s="45" t="s">
        <v>36</v>
      </c>
      <c r="J1" s="45"/>
      <c r="K1" s="43" t="s">
        <v>70</v>
      </c>
      <c r="L1" s="43"/>
      <c r="M1" s="43"/>
      <c r="N1" s="43"/>
      <c r="O1" s="43"/>
      <c r="P1" s="43"/>
      <c r="Q1" s="43"/>
    </row>
    <row r="2" spans="1:17">
      <c r="A2" s="44" t="s">
        <v>43</v>
      </c>
      <c r="B2" s="85" t="s">
        <v>37</v>
      </c>
      <c r="C2" s="85"/>
      <c r="D2" s="85"/>
      <c r="E2" s="84" t="s">
        <v>37</v>
      </c>
      <c r="F2" s="85"/>
      <c r="G2" s="85"/>
      <c r="K2" s="80" t="s">
        <v>71</v>
      </c>
      <c r="L2" s="80"/>
      <c r="M2" s="80"/>
      <c r="N2" s="80"/>
      <c r="O2" s="80"/>
      <c r="P2" s="80"/>
      <c r="Q2" s="80"/>
    </row>
    <row r="3" spans="1:17">
      <c r="A3" s="44" t="s">
        <v>39</v>
      </c>
      <c r="B3" s="85" t="s">
        <v>40</v>
      </c>
      <c r="C3" s="85"/>
      <c r="D3" s="85"/>
      <c r="E3" s="84" t="s">
        <v>40</v>
      </c>
      <c r="F3" s="85"/>
      <c r="G3" s="85"/>
      <c r="K3" s="80" t="s">
        <v>72</v>
      </c>
      <c r="L3" s="80"/>
      <c r="M3" s="80"/>
      <c r="N3" s="80"/>
      <c r="O3" s="80"/>
      <c r="P3" s="80"/>
      <c r="Q3" s="80"/>
    </row>
    <row r="4" spans="1:17">
      <c r="A4" s="44" t="s">
        <v>41</v>
      </c>
      <c r="B4" s="85" t="s">
        <v>42</v>
      </c>
      <c r="C4" s="85"/>
      <c r="D4" s="85"/>
      <c r="E4" s="84" t="s">
        <v>47</v>
      </c>
      <c r="F4" s="85"/>
      <c r="G4" s="85"/>
    </row>
    <row r="5" spans="1:17" ht="15" customHeight="1">
      <c r="A5" s="88" t="s">
        <v>44</v>
      </c>
      <c r="B5" s="87" t="s">
        <v>65</v>
      </c>
      <c r="C5" s="87"/>
      <c r="D5" s="87"/>
    </row>
    <row r="6" spans="1:17">
      <c r="A6" s="88"/>
      <c r="B6" s="87"/>
      <c r="C6" s="87"/>
      <c r="D6" s="87"/>
    </row>
    <row r="7" spans="1:17">
      <c r="A7" s="88"/>
      <c r="B7" s="87"/>
      <c r="C7" s="87"/>
      <c r="D7" s="87"/>
    </row>
    <row r="8" spans="1:17" ht="36.75" customHeight="1">
      <c r="A8" s="89" t="s">
        <v>66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7" ht="30.75" customHeight="1">
      <c r="A9" s="90" t="s">
        <v>67</v>
      </c>
      <c r="B9" s="91"/>
      <c r="C9" s="91"/>
      <c r="D9" s="91"/>
      <c r="E9" s="91"/>
      <c r="F9" s="91"/>
      <c r="G9" s="91"/>
      <c r="H9" s="91"/>
      <c r="I9" s="91"/>
      <c r="J9" s="91"/>
    </row>
    <row r="10" spans="1:17" ht="36.75" customHeight="1"/>
    <row r="11" spans="1:17" ht="22.5" customHeight="1">
      <c r="A11" s="1" t="s">
        <v>0</v>
      </c>
      <c r="B11" s="101"/>
      <c r="C11" s="101"/>
      <c r="D11" s="101"/>
      <c r="E11" s="82" t="s">
        <v>1</v>
      </c>
      <c r="F11" s="82"/>
      <c r="G11" s="82"/>
      <c r="H11" s="82"/>
      <c r="I11" s="82"/>
      <c r="J11" s="82"/>
      <c r="K11" s="82"/>
      <c r="L11" s="2"/>
      <c r="M11" s="3"/>
      <c r="N11" s="3"/>
      <c r="O11" s="3"/>
      <c r="P11" s="3"/>
      <c r="Q11" s="3"/>
    </row>
    <row r="12" spans="1:17" ht="27.75" customHeight="1">
      <c r="A12" s="1" t="s">
        <v>2</v>
      </c>
      <c r="B12" s="101"/>
      <c r="C12" s="101"/>
      <c r="D12" s="101"/>
      <c r="E12" s="82"/>
      <c r="F12" s="82"/>
      <c r="G12" s="82"/>
      <c r="H12" s="82"/>
      <c r="I12" s="82"/>
      <c r="J12" s="82"/>
      <c r="K12" s="82"/>
      <c r="L12" s="2"/>
      <c r="M12" s="2"/>
      <c r="N12" s="2"/>
      <c r="O12" s="2"/>
      <c r="P12" s="2"/>
      <c r="Q12" s="2"/>
    </row>
    <row r="13" spans="1:17" ht="40.5" customHeight="1">
      <c r="A13" s="4" t="s">
        <v>3</v>
      </c>
      <c r="B13" s="102"/>
      <c r="C13" s="102"/>
      <c r="D13" s="102"/>
      <c r="E13" s="82"/>
      <c r="F13" s="82"/>
      <c r="G13" s="82"/>
      <c r="H13" s="82"/>
      <c r="I13" s="82"/>
      <c r="J13" s="82"/>
      <c r="K13" s="82"/>
      <c r="L13" s="95" t="s">
        <v>35</v>
      </c>
      <c r="M13" s="96"/>
      <c r="N13" s="96"/>
      <c r="O13" s="96"/>
      <c r="P13" s="96"/>
      <c r="Q13" s="97"/>
    </row>
    <row r="14" spans="1:17" ht="40.5" customHeight="1">
      <c r="A14" s="4" t="s">
        <v>10</v>
      </c>
      <c r="B14" s="92"/>
      <c r="C14" s="93"/>
      <c r="D14" s="94"/>
      <c r="E14" s="82"/>
      <c r="F14" s="82"/>
      <c r="G14" s="82"/>
      <c r="H14" s="82"/>
      <c r="I14" s="82"/>
      <c r="J14" s="82"/>
      <c r="K14" s="82"/>
      <c r="L14" s="98"/>
      <c r="M14" s="99"/>
      <c r="N14" s="99"/>
      <c r="O14" s="99"/>
      <c r="P14" s="99"/>
      <c r="Q14" s="100"/>
    </row>
    <row r="15" spans="1:17" ht="24.75" customHeight="1">
      <c r="A15" s="1" t="s">
        <v>4</v>
      </c>
      <c r="B15" s="53" t="s">
        <v>38</v>
      </c>
      <c r="C15" s="53"/>
      <c r="D15" s="53"/>
      <c r="E15" s="82"/>
      <c r="F15" s="82"/>
      <c r="G15" s="82"/>
      <c r="H15" s="82"/>
      <c r="I15" s="82"/>
      <c r="J15" s="82"/>
      <c r="K15" s="82"/>
      <c r="L15" s="54" t="s">
        <v>5</v>
      </c>
      <c r="M15" s="54"/>
      <c r="N15" s="55">
        <v>2015</v>
      </c>
      <c r="O15" s="55"/>
      <c r="P15" s="55"/>
      <c r="Q15" s="55"/>
    </row>
    <row r="16" spans="1:17">
      <c r="A16" s="54" t="s">
        <v>6</v>
      </c>
      <c r="B16" s="54" t="s">
        <v>7</v>
      </c>
      <c r="C16" s="54"/>
      <c r="D16" s="54" t="s">
        <v>8</v>
      </c>
      <c r="E16" s="54" t="s">
        <v>9</v>
      </c>
      <c r="F16" s="54"/>
      <c r="G16" s="54"/>
      <c r="H16" s="54" t="s">
        <v>10</v>
      </c>
      <c r="I16" s="54" t="s">
        <v>11</v>
      </c>
      <c r="J16" s="54"/>
      <c r="K16" s="54"/>
      <c r="L16" s="54"/>
      <c r="M16" s="54" t="s">
        <v>12</v>
      </c>
      <c r="N16" s="54"/>
      <c r="O16" s="54"/>
      <c r="P16" s="54"/>
      <c r="Q16" s="54"/>
    </row>
    <row r="17" spans="1:17">
      <c r="A17" s="54"/>
      <c r="B17" s="54"/>
      <c r="C17" s="54"/>
      <c r="D17" s="54"/>
      <c r="E17" s="54" t="s">
        <v>13</v>
      </c>
      <c r="F17" s="54" t="s">
        <v>14</v>
      </c>
      <c r="G17" s="54" t="s">
        <v>15</v>
      </c>
      <c r="H17" s="54"/>
      <c r="I17" s="54" t="s">
        <v>16</v>
      </c>
      <c r="J17" s="54" t="s">
        <v>17</v>
      </c>
      <c r="K17" s="54"/>
      <c r="L17" s="54"/>
      <c r="M17" s="54" t="s">
        <v>18</v>
      </c>
      <c r="N17" s="54"/>
      <c r="O17" s="54"/>
      <c r="P17" s="54"/>
      <c r="Q17" s="54"/>
    </row>
    <row r="18" spans="1:17">
      <c r="A18" s="54"/>
      <c r="B18" s="54"/>
      <c r="C18" s="54"/>
      <c r="D18" s="54"/>
      <c r="E18" s="54"/>
      <c r="F18" s="54"/>
      <c r="G18" s="54"/>
      <c r="H18" s="54"/>
      <c r="I18" s="54"/>
      <c r="J18" s="54" t="s">
        <v>19</v>
      </c>
      <c r="K18" s="54" t="s">
        <v>15</v>
      </c>
      <c r="L18" s="54"/>
      <c r="M18" s="54"/>
      <c r="N18" s="54"/>
      <c r="O18" s="54"/>
      <c r="P18" s="54"/>
      <c r="Q18" s="54"/>
    </row>
    <row r="19" spans="1:17">
      <c r="A19" s="54"/>
      <c r="B19" s="54"/>
      <c r="C19" s="54"/>
      <c r="D19" s="54"/>
      <c r="E19" s="54"/>
      <c r="F19" s="54"/>
      <c r="G19" s="5" t="s">
        <v>20</v>
      </c>
      <c r="H19" s="5" t="s">
        <v>21</v>
      </c>
      <c r="I19" s="5" t="s">
        <v>22</v>
      </c>
      <c r="J19" s="54"/>
      <c r="K19" s="68" t="s">
        <v>23</v>
      </c>
      <c r="L19" s="68"/>
      <c r="M19" s="54"/>
      <c r="N19" s="54"/>
      <c r="O19" s="54"/>
      <c r="P19" s="54"/>
      <c r="Q19" s="54"/>
    </row>
    <row r="20" spans="1:17">
      <c r="A20" s="6"/>
      <c r="B20" s="56"/>
      <c r="C20" s="56"/>
      <c r="D20" s="7"/>
      <c r="E20" s="5" t="s">
        <v>24</v>
      </c>
      <c r="F20" s="8"/>
      <c r="G20" s="9"/>
      <c r="H20" s="8"/>
      <c r="I20" s="9"/>
      <c r="J20" s="10"/>
      <c r="K20" s="57"/>
      <c r="L20" s="57"/>
      <c r="M20" s="58">
        <f>SUM(G20:I20,K20)</f>
        <v>0</v>
      </c>
      <c r="N20" s="58"/>
      <c r="O20" s="58"/>
      <c r="P20" s="58"/>
      <c r="Q20" s="58"/>
    </row>
    <row r="21" spans="1:17">
      <c r="A21" s="11"/>
      <c r="B21" s="59"/>
      <c r="C21" s="59"/>
      <c r="D21" s="12"/>
      <c r="E21" s="12"/>
      <c r="F21" s="8"/>
      <c r="G21" s="9"/>
      <c r="H21" s="8"/>
      <c r="I21" s="9"/>
      <c r="J21" s="10"/>
      <c r="K21" s="57"/>
      <c r="L21" s="57"/>
      <c r="M21" s="58"/>
      <c r="N21" s="58"/>
      <c r="O21" s="58"/>
      <c r="P21" s="58"/>
      <c r="Q21" s="58"/>
    </row>
    <row r="22" spans="1:17">
      <c r="A22" s="11"/>
      <c r="B22" s="59"/>
      <c r="C22" s="59"/>
      <c r="D22" s="12"/>
      <c r="E22" s="12"/>
      <c r="F22" s="8"/>
      <c r="G22" s="9"/>
      <c r="H22" s="8"/>
      <c r="I22" s="9"/>
      <c r="J22" s="10"/>
      <c r="K22" s="57"/>
      <c r="L22" s="57"/>
      <c r="M22" s="58"/>
      <c r="N22" s="58"/>
      <c r="O22" s="58"/>
      <c r="P22" s="58"/>
      <c r="Q22" s="58"/>
    </row>
    <row r="23" spans="1:17">
      <c r="A23" s="11"/>
      <c r="B23" s="59"/>
      <c r="C23" s="59"/>
      <c r="D23" s="12"/>
      <c r="E23" s="12"/>
      <c r="F23" s="8"/>
      <c r="G23" s="9"/>
      <c r="H23" s="8"/>
      <c r="I23" s="9"/>
      <c r="J23" s="13"/>
      <c r="K23" s="68"/>
      <c r="L23" s="68"/>
      <c r="M23" s="58"/>
      <c r="N23" s="58"/>
      <c r="O23" s="58"/>
      <c r="P23" s="58"/>
      <c r="Q23" s="58"/>
    </row>
    <row r="24" spans="1:17">
      <c r="A24" s="60" t="s">
        <v>25</v>
      </c>
      <c r="B24" s="61"/>
      <c r="C24" s="61"/>
      <c r="D24" s="61"/>
      <c r="E24" s="61"/>
      <c r="F24" s="61"/>
      <c r="G24" s="14">
        <f>SUM(G20:G23)</f>
        <v>0</v>
      </c>
      <c r="H24" s="14">
        <f>SUM(H20:H23)</f>
        <v>0</v>
      </c>
      <c r="I24" s="14">
        <f>SUM(I20:I23)</f>
        <v>0</v>
      </c>
      <c r="J24" s="62"/>
      <c r="K24" s="63"/>
      <c r="L24" s="64"/>
      <c r="M24" s="65">
        <f>SUM(M20:Q23)</f>
        <v>0</v>
      </c>
      <c r="N24" s="66"/>
      <c r="O24" s="66"/>
      <c r="P24" s="66"/>
      <c r="Q24" s="67"/>
    </row>
    <row r="25" spans="1:17">
      <c r="A25" s="15"/>
      <c r="B25" s="16"/>
      <c r="C25" s="16"/>
      <c r="D25" s="69"/>
      <c r="E25" s="69"/>
      <c r="F25" s="69"/>
      <c r="G25" s="69"/>
      <c r="H25" s="17"/>
      <c r="I25" s="17"/>
      <c r="J25" s="17"/>
      <c r="K25" s="17"/>
      <c r="L25" s="17"/>
      <c r="M25" s="17"/>
      <c r="N25" s="17"/>
      <c r="O25" s="17"/>
      <c r="P25" s="17"/>
      <c r="Q25" s="18"/>
    </row>
    <row r="26" spans="1:17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/>
    </row>
    <row r="27" spans="1:17">
      <c r="A27" s="70">
        <f>A20</f>
        <v>0</v>
      </c>
      <c r="B27" s="71"/>
      <c r="C27" s="72" t="s">
        <v>26</v>
      </c>
      <c r="D27" s="72"/>
      <c r="E27" s="72"/>
      <c r="F27" s="72" t="s">
        <v>33</v>
      </c>
      <c r="G27" s="72"/>
      <c r="H27" s="72"/>
      <c r="I27" s="22" t="s">
        <v>27</v>
      </c>
      <c r="J27" s="22"/>
      <c r="K27" s="22"/>
      <c r="L27" s="22"/>
      <c r="M27" s="23"/>
      <c r="N27" s="23"/>
      <c r="O27" s="23"/>
      <c r="P27" s="23"/>
      <c r="Q27" s="24"/>
    </row>
    <row r="28" spans="1:17">
      <c r="A28" s="73" t="s">
        <v>28</v>
      </c>
      <c r="B28" s="74"/>
      <c r="C28" s="75" t="s">
        <v>34</v>
      </c>
      <c r="D28" s="75"/>
      <c r="E28" s="75"/>
      <c r="F28" s="75"/>
      <c r="G28" s="75"/>
      <c r="H28" s="22" t="s">
        <v>29</v>
      </c>
      <c r="I28" s="25"/>
      <c r="J28" s="25"/>
      <c r="K28" s="25"/>
      <c r="L28" s="25"/>
      <c r="M28" s="25"/>
      <c r="N28" s="25"/>
      <c r="O28" s="25"/>
      <c r="P28" s="25"/>
      <c r="Q28" s="26"/>
    </row>
    <row r="29" spans="1:17">
      <c r="A29" s="27"/>
      <c r="B29" s="28"/>
      <c r="C29" s="29"/>
      <c r="D29" s="30"/>
      <c r="E29" s="30"/>
      <c r="F29" s="30"/>
      <c r="G29" s="22"/>
      <c r="H29" s="25"/>
      <c r="I29" s="25"/>
      <c r="J29" s="25"/>
      <c r="K29" s="25"/>
      <c r="L29" s="72" t="s">
        <v>50</v>
      </c>
      <c r="M29" s="72"/>
      <c r="N29" s="72"/>
      <c r="O29" s="72"/>
      <c r="P29" s="72"/>
      <c r="Q29" s="81"/>
    </row>
    <row r="30" spans="1:17">
      <c r="A30" s="27"/>
      <c r="B30" s="28"/>
      <c r="C30" s="29"/>
      <c r="D30" s="30"/>
      <c r="E30" s="30"/>
      <c r="F30" s="30"/>
      <c r="G30" s="22"/>
      <c r="H30" s="25"/>
      <c r="I30" s="25"/>
      <c r="J30" s="25"/>
      <c r="K30" s="25"/>
      <c r="L30" s="72" t="s">
        <v>51</v>
      </c>
      <c r="M30" s="72"/>
      <c r="N30" s="72"/>
      <c r="O30" s="72"/>
      <c r="P30" s="72"/>
      <c r="Q30" s="81"/>
    </row>
    <row r="31" spans="1:17" ht="24">
      <c r="A31" s="31"/>
      <c r="B31" s="32" t="s">
        <v>48</v>
      </c>
      <c r="C31" s="76"/>
      <c r="D31" s="76"/>
      <c r="E31" s="76"/>
      <c r="F31" s="33"/>
      <c r="G31" s="33"/>
      <c r="H31" s="34"/>
      <c r="I31" s="28"/>
      <c r="J31" s="72"/>
      <c r="K31" s="72"/>
      <c r="L31" s="72"/>
      <c r="M31" s="77" t="s">
        <v>52</v>
      </c>
      <c r="N31" s="78"/>
      <c r="O31" s="78"/>
      <c r="P31" s="78"/>
      <c r="Q31" s="26"/>
    </row>
    <row r="32" spans="1:17">
      <c r="A32" s="31"/>
      <c r="B32" s="32" t="s">
        <v>30</v>
      </c>
      <c r="C32" s="76" t="s">
        <v>49</v>
      </c>
      <c r="D32" s="76"/>
      <c r="E32" s="76"/>
      <c r="F32" s="25"/>
      <c r="G32" s="28"/>
      <c r="H32" s="28"/>
      <c r="I32" s="28"/>
      <c r="J32" s="79"/>
      <c r="K32" s="79"/>
      <c r="L32" s="79"/>
      <c r="M32" s="35"/>
      <c r="N32" s="36"/>
      <c r="O32" s="36"/>
      <c r="P32" s="23"/>
      <c r="Q32" s="26"/>
    </row>
    <row r="33" spans="1:17">
      <c r="A33" s="31"/>
      <c r="B33" s="32"/>
      <c r="C33" s="37"/>
      <c r="D33" s="37"/>
      <c r="E33" s="37"/>
      <c r="F33" s="28"/>
      <c r="G33" s="28"/>
      <c r="H33" s="28"/>
      <c r="I33" s="25"/>
      <c r="J33" s="79"/>
      <c r="K33" s="79"/>
      <c r="L33" s="79"/>
      <c r="M33" s="25"/>
      <c r="N33" s="36"/>
      <c r="O33" s="36"/>
      <c r="P33" s="25"/>
      <c r="Q33" s="26"/>
    </row>
    <row r="34" spans="1:17" ht="24">
      <c r="A34" s="31"/>
      <c r="B34" s="32" t="s">
        <v>31</v>
      </c>
      <c r="C34" s="32" t="s">
        <v>32</v>
      </c>
      <c r="D34" s="32"/>
      <c r="E34" s="32"/>
      <c r="F34" s="28"/>
      <c r="G34" s="28"/>
      <c r="H34" s="28"/>
      <c r="I34" s="28"/>
      <c r="J34" s="79"/>
      <c r="K34" s="79"/>
      <c r="L34" s="79"/>
      <c r="M34" s="25"/>
      <c r="N34" s="36"/>
      <c r="O34" s="36"/>
      <c r="P34" s="25"/>
      <c r="Q34" s="26"/>
    </row>
    <row r="35" spans="1:17">
      <c r="A35" s="38"/>
      <c r="B35" s="39"/>
      <c r="C35" s="39"/>
      <c r="D35" s="39"/>
      <c r="E35" s="39"/>
      <c r="F35" s="40"/>
      <c r="G35" s="40"/>
      <c r="H35" s="40"/>
      <c r="I35" s="39"/>
      <c r="J35" s="39"/>
      <c r="K35" s="39"/>
      <c r="L35" s="39"/>
      <c r="M35" s="39"/>
      <c r="N35" s="41"/>
      <c r="O35" s="41"/>
      <c r="P35" s="39"/>
      <c r="Q35" s="42"/>
    </row>
  </sheetData>
  <mergeCells count="69">
    <mergeCell ref="B5:D7"/>
    <mergeCell ref="A5:A7"/>
    <mergeCell ref="A8:L8"/>
    <mergeCell ref="A9:J9"/>
    <mergeCell ref="B14:D14"/>
    <mergeCell ref="L13:Q14"/>
    <mergeCell ref="B11:D11"/>
    <mergeCell ref="B12:D12"/>
    <mergeCell ref="B13:D13"/>
    <mergeCell ref="E1:G1"/>
    <mergeCell ref="E2:G2"/>
    <mergeCell ref="E3:G3"/>
    <mergeCell ref="E4:G4"/>
    <mergeCell ref="B2:D2"/>
    <mergeCell ref="B3:D3"/>
    <mergeCell ref="B4:D4"/>
    <mergeCell ref="B1:D1"/>
    <mergeCell ref="J33:L33"/>
    <mergeCell ref="J34:L34"/>
    <mergeCell ref="K2:Q2"/>
    <mergeCell ref="L29:Q29"/>
    <mergeCell ref="L30:Q30"/>
    <mergeCell ref="M16:Q16"/>
    <mergeCell ref="M17:Q19"/>
    <mergeCell ref="I16:L16"/>
    <mergeCell ref="K3:Q3"/>
    <mergeCell ref="I17:I18"/>
    <mergeCell ref="J17:L17"/>
    <mergeCell ref="J18:J19"/>
    <mergeCell ref="K18:L18"/>
    <mergeCell ref="K19:L19"/>
    <mergeCell ref="E11:K15"/>
    <mergeCell ref="C31:E31"/>
    <mergeCell ref="J31:L31"/>
    <mergeCell ref="M31:P31"/>
    <mergeCell ref="C32:E32"/>
    <mergeCell ref="J32:L32"/>
    <mergeCell ref="D25:G25"/>
    <mergeCell ref="A27:B27"/>
    <mergeCell ref="C27:E27"/>
    <mergeCell ref="F27:H27"/>
    <mergeCell ref="A28:B28"/>
    <mergeCell ref="C28:G28"/>
    <mergeCell ref="A24:F24"/>
    <mergeCell ref="J24:L24"/>
    <mergeCell ref="M24:Q24"/>
    <mergeCell ref="B22:C22"/>
    <mergeCell ref="K22:L22"/>
    <mergeCell ref="M22:Q22"/>
    <mergeCell ref="B23:C23"/>
    <mergeCell ref="K23:L23"/>
    <mergeCell ref="M23:Q23"/>
    <mergeCell ref="B20:C20"/>
    <mergeCell ref="K20:L20"/>
    <mergeCell ref="M20:Q20"/>
    <mergeCell ref="B21:C21"/>
    <mergeCell ref="K21:L21"/>
    <mergeCell ref="M21:Q21"/>
    <mergeCell ref="B15:D15"/>
    <mergeCell ref="L15:M15"/>
    <mergeCell ref="N15:Q15"/>
    <mergeCell ref="A16:A19"/>
    <mergeCell ref="B16:C19"/>
    <mergeCell ref="D16:D19"/>
    <mergeCell ref="E16:G16"/>
    <mergeCell ref="H16:H18"/>
    <mergeCell ref="E17:E19"/>
    <mergeCell ref="F17:F19"/>
    <mergeCell ref="G17:G1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2:T27"/>
  <sheetViews>
    <sheetView workbookViewId="0">
      <selection activeCell="S14" sqref="S14"/>
    </sheetView>
  </sheetViews>
  <sheetFormatPr defaultRowHeight="15"/>
  <cols>
    <col min="1" max="1" width="15.140625" customWidth="1"/>
    <col min="9" max="9" width="10.7109375" customWidth="1"/>
    <col min="12" max="12" width="8" customWidth="1"/>
    <col min="13" max="13" width="5.7109375" customWidth="1"/>
    <col min="14" max="14" width="3.5703125" customWidth="1"/>
    <col min="15" max="15" width="4.42578125" customWidth="1"/>
    <col min="16" max="16" width="6.28515625" customWidth="1"/>
    <col min="17" max="17" width="3" customWidth="1"/>
  </cols>
  <sheetData>
    <row r="2" spans="1:20" ht="24.75" customHeight="1">
      <c r="A2" s="1" t="s">
        <v>0</v>
      </c>
      <c r="B2" s="103" t="s">
        <v>76</v>
      </c>
      <c r="C2" s="103"/>
      <c r="D2" s="103"/>
      <c r="E2" s="82" t="s">
        <v>1</v>
      </c>
      <c r="F2" s="82"/>
      <c r="G2" s="82"/>
      <c r="H2" s="82"/>
      <c r="I2" s="82"/>
      <c r="J2" s="82"/>
      <c r="K2" s="82"/>
      <c r="L2" s="2"/>
      <c r="M2" s="3"/>
      <c r="N2" s="3"/>
      <c r="O2" s="3"/>
      <c r="P2" s="3"/>
      <c r="Q2" s="3"/>
    </row>
    <row r="3" spans="1:20" ht="23.25" customHeight="1">
      <c r="A3" s="1" t="s">
        <v>2</v>
      </c>
      <c r="B3" s="103" t="s">
        <v>53</v>
      </c>
      <c r="C3" s="103"/>
      <c r="D3" s="103"/>
      <c r="E3" s="82"/>
      <c r="F3" s="82"/>
      <c r="G3" s="82"/>
      <c r="H3" s="82"/>
      <c r="I3" s="82"/>
      <c r="J3" s="82"/>
      <c r="K3" s="82"/>
      <c r="L3" s="2"/>
      <c r="M3" s="2"/>
      <c r="N3" s="2"/>
      <c r="O3" s="2"/>
      <c r="P3" s="2"/>
      <c r="Q3" s="2"/>
    </row>
    <row r="4" spans="1:20" ht="36">
      <c r="A4" s="4" t="s">
        <v>3</v>
      </c>
      <c r="B4" s="104" t="s">
        <v>60</v>
      </c>
      <c r="C4" s="104"/>
      <c r="D4" s="104"/>
      <c r="E4" s="82"/>
      <c r="F4" s="82"/>
      <c r="G4" s="82"/>
      <c r="H4" s="82"/>
      <c r="I4" s="82"/>
      <c r="J4" s="82"/>
      <c r="K4" s="82"/>
      <c r="L4" s="111" t="s">
        <v>69</v>
      </c>
      <c r="M4" s="112"/>
      <c r="N4" s="112"/>
      <c r="O4" s="112"/>
      <c r="P4" s="112"/>
      <c r="Q4" s="113"/>
      <c r="R4" s="108" t="s">
        <v>77</v>
      </c>
      <c r="S4" s="109"/>
      <c r="T4" s="109"/>
    </row>
    <row r="5" spans="1:20">
      <c r="A5" s="46" t="s">
        <v>10</v>
      </c>
      <c r="B5" s="105">
        <v>65</v>
      </c>
      <c r="C5" s="105"/>
      <c r="D5" s="105"/>
      <c r="E5" s="82"/>
      <c r="F5" s="82"/>
      <c r="G5" s="82"/>
      <c r="H5" s="82"/>
      <c r="I5" s="82"/>
      <c r="J5" s="82"/>
      <c r="K5" s="82"/>
      <c r="L5" s="114"/>
      <c r="M5" s="115"/>
      <c r="N5" s="115"/>
      <c r="O5" s="115"/>
      <c r="P5" s="115"/>
      <c r="Q5" s="116"/>
    </row>
    <row r="6" spans="1:20">
      <c r="A6" s="47" t="s">
        <v>4</v>
      </c>
      <c r="B6" s="105">
        <v>37.5</v>
      </c>
      <c r="C6" s="105"/>
      <c r="D6" s="105"/>
      <c r="E6" s="82"/>
      <c r="F6" s="82"/>
      <c r="G6" s="82"/>
      <c r="H6" s="82"/>
      <c r="I6" s="82"/>
      <c r="J6" s="82"/>
      <c r="K6" s="82"/>
      <c r="L6" s="54" t="s">
        <v>5</v>
      </c>
      <c r="M6" s="54"/>
      <c r="N6" s="110">
        <v>2015</v>
      </c>
      <c r="O6" s="110"/>
      <c r="P6" s="110"/>
      <c r="Q6" s="110"/>
    </row>
    <row r="7" spans="1:20">
      <c r="A7" s="54" t="s">
        <v>68</v>
      </c>
      <c r="B7" s="54" t="s">
        <v>7</v>
      </c>
      <c r="C7" s="54"/>
      <c r="D7" s="54" t="s">
        <v>8</v>
      </c>
      <c r="E7" s="54" t="s">
        <v>9</v>
      </c>
      <c r="F7" s="54"/>
      <c r="G7" s="54"/>
      <c r="H7" s="54" t="s">
        <v>10</v>
      </c>
      <c r="I7" s="54" t="s">
        <v>11</v>
      </c>
      <c r="J7" s="54"/>
      <c r="K7" s="54"/>
      <c r="L7" s="54"/>
      <c r="M7" s="54" t="s">
        <v>12</v>
      </c>
      <c r="N7" s="54"/>
      <c r="O7" s="54"/>
      <c r="P7" s="54"/>
      <c r="Q7" s="54"/>
    </row>
    <row r="8" spans="1:20">
      <c r="A8" s="54"/>
      <c r="B8" s="54"/>
      <c r="C8" s="54"/>
      <c r="D8" s="54"/>
      <c r="E8" s="54" t="s">
        <v>13</v>
      </c>
      <c r="F8" s="54" t="s">
        <v>14</v>
      </c>
      <c r="G8" s="54" t="s">
        <v>15</v>
      </c>
      <c r="H8" s="54"/>
      <c r="I8" s="54" t="s">
        <v>16</v>
      </c>
      <c r="J8" s="54" t="s">
        <v>17</v>
      </c>
      <c r="K8" s="54"/>
      <c r="L8" s="54"/>
      <c r="M8" s="54" t="s">
        <v>18</v>
      </c>
      <c r="N8" s="54"/>
      <c r="O8" s="54"/>
      <c r="P8" s="54"/>
      <c r="Q8" s="54"/>
    </row>
    <row r="9" spans="1:20">
      <c r="A9" s="54"/>
      <c r="B9" s="54"/>
      <c r="C9" s="54"/>
      <c r="D9" s="54"/>
      <c r="E9" s="54"/>
      <c r="F9" s="54"/>
      <c r="G9" s="54"/>
      <c r="H9" s="54"/>
      <c r="I9" s="54"/>
      <c r="J9" s="54" t="s">
        <v>19</v>
      </c>
      <c r="K9" s="54" t="s">
        <v>15</v>
      </c>
      <c r="L9" s="54"/>
      <c r="M9" s="54"/>
      <c r="N9" s="54"/>
      <c r="O9" s="54"/>
      <c r="P9" s="54"/>
      <c r="Q9" s="54"/>
    </row>
    <row r="10" spans="1:20">
      <c r="A10" s="54"/>
      <c r="B10" s="54"/>
      <c r="C10" s="54"/>
      <c r="D10" s="54"/>
      <c r="E10" s="54"/>
      <c r="F10" s="54"/>
      <c r="G10" s="5" t="s">
        <v>20</v>
      </c>
      <c r="H10" s="5" t="s">
        <v>21</v>
      </c>
      <c r="I10" s="5" t="s">
        <v>22</v>
      </c>
      <c r="J10" s="54"/>
      <c r="K10" s="68" t="s">
        <v>23</v>
      </c>
      <c r="L10" s="68"/>
      <c r="M10" s="54"/>
      <c r="N10" s="54"/>
      <c r="O10" s="54"/>
      <c r="P10" s="54"/>
      <c r="Q10" s="54"/>
    </row>
    <row r="11" spans="1:20" ht="24">
      <c r="A11" s="48" t="s">
        <v>54</v>
      </c>
      <c r="B11" s="106" t="s">
        <v>76</v>
      </c>
      <c r="C11" s="106"/>
      <c r="D11" s="49" t="s">
        <v>55</v>
      </c>
      <c r="E11" s="50" t="s">
        <v>24</v>
      </c>
      <c r="F11" s="8">
        <f>B6*E11</f>
        <v>37.5</v>
      </c>
      <c r="G11" s="9">
        <f>F11</f>
        <v>37.5</v>
      </c>
      <c r="H11" s="8">
        <f>B5*E11</f>
        <v>65</v>
      </c>
      <c r="I11" s="9">
        <f>B6*20*E11</f>
        <v>750</v>
      </c>
      <c r="J11" s="52" t="s">
        <v>59</v>
      </c>
      <c r="K11" s="57">
        <f>J11*F11*5/100</f>
        <v>573.75</v>
      </c>
      <c r="L11" s="57"/>
      <c r="M11" s="58">
        <f>SUM(G11:I11,K11)</f>
        <v>1426.25</v>
      </c>
      <c r="N11" s="58"/>
      <c r="O11" s="58"/>
      <c r="P11" s="58"/>
      <c r="Q11" s="58"/>
    </row>
    <row r="12" spans="1:20" ht="24">
      <c r="A12" s="48" t="s">
        <v>54</v>
      </c>
      <c r="B12" s="107" t="s">
        <v>63</v>
      </c>
      <c r="C12" s="107"/>
      <c r="D12" s="51" t="s">
        <v>56</v>
      </c>
      <c r="E12" s="51">
        <v>1</v>
      </c>
      <c r="F12" s="8">
        <f>B6*E12</f>
        <v>37.5</v>
      </c>
      <c r="G12" s="9">
        <f t="shared" ref="G12:G15" si="0">F12</f>
        <v>37.5</v>
      </c>
      <c r="H12" s="8">
        <f>B5*E12</f>
        <v>65</v>
      </c>
      <c r="I12" s="9">
        <f>F12*10</f>
        <v>375</v>
      </c>
      <c r="J12" s="10"/>
      <c r="K12" s="57"/>
      <c r="L12" s="57"/>
      <c r="M12" s="58">
        <f t="shared" ref="M12:M15" si="1">SUM(G12:I12,K12)</f>
        <v>477.5</v>
      </c>
      <c r="N12" s="58"/>
      <c r="O12" s="58"/>
      <c r="P12" s="58"/>
      <c r="Q12" s="58"/>
    </row>
    <row r="13" spans="1:20" ht="24">
      <c r="A13" s="48" t="s">
        <v>54</v>
      </c>
      <c r="B13" s="107" t="s">
        <v>64</v>
      </c>
      <c r="C13" s="107"/>
      <c r="D13" s="51" t="s">
        <v>57</v>
      </c>
      <c r="E13" s="51">
        <v>1</v>
      </c>
      <c r="F13" s="8">
        <f>B6*E13</f>
        <v>37.5</v>
      </c>
      <c r="G13" s="9">
        <f t="shared" si="0"/>
        <v>37.5</v>
      </c>
      <c r="H13" s="8">
        <f>B5*E13</f>
        <v>65</v>
      </c>
      <c r="I13" s="9">
        <f t="shared" ref="I13:I15" si="2">F13*10</f>
        <v>375</v>
      </c>
      <c r="J13" s="10"/>
      <c r="K13" s="57"/>
      <c r="L13" s="57"/>
      <c r="M13" s="58">
        <f t="shared" si="1"/>
        <v>477.5</v>
      </c>
      <c r="N13" s="58"/>
      <c r="O13" s="58"/>
      <c r="P13" s="58"/>
      <c r="Q13" s="58"/>
    </row>
    <row r="14" spans="1:20" ht="24">
      <c r="A14" s="48" t="s">
        <v>54</v>
      </c>
      <c r="B14" s="107" t="s">
        <v>64</v>
      </c>
      <c r="C14" s="107"/>
      <c r="D14" s="51" t="s">
        <v>58</v>
      </c>
      <c r="E14" s="51">
        <v>1</v>
      </c>
      <c r="F14" s="8">
        <f>B6*E14</f>
        <v>37.5</v>
      </c>
      <c r="G14" s="9">
        <f t="shared" si="0"/>
        <v>37.5</v>
      </c>
      <c r="H14" s="8">
        <f>B5*E14</f>
        <v>65</v>
      </c>
      <c r="I14" s="9">
        <f t="shared" si="2"/>
        <v>375</v>
      </c>
      <c r="J14" s="13"/>
      <c r="K14" s="68"/>
      <c r="L14" s="68"/>
      <c r="M14" s="58">
        <f t="shared" si="1"/>
        <v>477.5</v>
      </c>
      <c r="N14" s="58"/>
      <c r="O14" s="58"/>
      <c r="P14" s="58"/>
      <c r="Q14" s="58"/>
    </row>
    <row r="15" spans="1:20" ht="24">
      <c r="A15" s="48" t="s">
        <v>54</v>
      </c>
      <c r="B15" s="107" t="s">
        <v>64</v>
      </c>
      <c r="C15" s="107"/>
      <c r="D15" s="51" t="s">
        <v>58</v>
      </c>
      <c r="E15" s="50" t="s">
        <v>24</v>
      </c>
      <c r="F15" s="8">
        <f>B6*E15</f>
        <v>37.5</v>
      </c>
      <c r="G15" s="9">
        <f t="shared" si="0"/>
        <v>37.5</v>
      </c>
      <c r="H15" s="8">
        <f>B5*E15</f>
        <v>65</v>
      </c>
      <c r="I15" s="9">
        <f t="shared" si="2"/>
        <v>375</v>
      </c>
      <c r="J15" s="10"/>
      <c r="K15" s="68"/>
      <c r="L15" s="68"/>
      <c r="M15" s="58">
        <f t="shared" si="1"/>
        <v>477.5</v>
      </c>
      <c r="N15" s="58"/>
      <c r="O15" s="58"/>
      <c r="P15" s="58"/>
      <c r="Q15" s="58"/>
    </row>
    <row r="16" spans="1:20">
      <c r="A16" s="60" t="s">
        <v>25</v>
      </c>
      <c r="B16" s="61"/>
      <c r="C16" s="61"/>
      <c r="D16" s="61"/>
      <c r="E16" s="61"/>
      <c r="F16" s="61"/>
      <c r="G16" s="14">
        <f>SUM(G11:G15)</f>
        <v>187.5</v>
      </c>
      <c r="H16" s="14">
        <f>SUM(H11:H15)</f>
        <v>325</v>
      </c>
      <c r="I16" s="14">
        <f>SUM(I11:I15)</f>
        <v>2250</v>
      </c>
      <c r="J16" s="62">
        <v>535.5</v>
      </c>
      <c r="K16" s="63"/>
      <c r="L16" s="64"/>
      <c r="M16" s="65">
        <f>M11+M12+M13+M14+M15</f>
        <v>3336.25</v>
      </c>
      <c r="N16" s="66"/>
      <c r="O16" s="66"/>
      <c r="P16" s="66"/>
      <c r="Q16" s="67"/>
    </row>
    <row r="17" spans="1:17">
      <c r="A17" s="15"/>
      <c r="B17" s="16"/>
      <c r="C17" s="16"/>
      <c r="D17" s="69"/>
      <c r="E17" s="69"/>
      <c r="F17" s="69"/>
      <c r="G17" s="69"/>
      <c r="H17" s="17"/>
      <c r="I17" s="17"/>
      <c r="J17" s="17"/>
      <c r="K17" s="17"/>
      <c r="L17" s="17"/>
      <c r="M17" s="17"/>
      <c r="N17" s="17"/>
      <c r="O17" s="17"/>
      <c r="P17" s="17"/>
      <c r="Q17" s="18"/>
    </row>
    <row r="18" spans="1:17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1"/>
    </row>
    <row r="19" spans="1:17">
      <c r="A19" s="70" t="str">
        <f>A11</f>
        <v>SAKARYA-ANKARA</v>
      </c>
      <c r="B19" s="71"/>
      <c r="C19" s="72" t="s">
        <v>26</v>
      </c>
      <c r="D19" s="72"/>
      <c r="E19" s="72"/>
      <c r="F19" s="72" t="str">
        <f>B2</f>
        <v>Mehmet İKİZ</v>
      </c>
      <c r="G19" s="72"/>
      <c r="H19" s="72"/>
      <c r="I19" s="22" t="s">
        <v>27</v>
      </c>
      <c r="J19" s="22"/>
      <c r="K19" s="22"/>
      <c r="L19" s="22"/>
      <c r="M19" s="23"/>
      <c r="N19" s="23"/>
      <c r="O19" s="23"/>
      <c r="P19" s="23"/>
      <c r="Q19" s="24"/>
    </row>
    <row r="20" spans="1:17">
      <c r="A20" s="73" t="s">
        <v>28</v>
      </c>
      <c r="B20" s="74"/>
      <c r="C20" s="75">
        <f>M16</f>
        <v>3336.25</v>
      </c>
      <c r="D20" s="75"/>
      <c r="E20" s="75"/>
      <c r="F20" s="75"/>
      <c r="G20" s="75"/>
      <c r="H20" s="22" t="s">
        <v>29</v>
      </c>
      <c r="I20" s="25"/>
      <c r="J20" s="25"/>
      <c r="K20" s="25"/>
      <c r="L20" s="25"/>
      <c r="M20" s="25"/>
      <c r="N20" s="25"/>
      <c r="O20" s="25"/>
      <c r="P20" s="25"/>
      <c r="Q20" s="26"/>
    </row>
    <row r="21" spans="1:17">
      <c r="A21" s="27"/>
      <c r="B21" s="28"/>
      <c r="C21" s="29"/>
      <c r="D21" s="30"/>
      <c r="E21" s="30"/>
      <c r="F21" s="30"/>
      <c r="G21" s="22"/>
      <c r="H21" s="25"/>
      <c r="I21" s="25"/>
      <c r="J21" s="25"/>
      <c r="K21" s="25"/>
      <c r="L21" s="72" t="s">
        <v>50</v>
      </c>
      <c r="M21" s="72"/>
      <c r="N21" s="72"/>
      <c r="O21" s="72"/>
      <c r="P21" s="72"/>
      <c r="Q21" s="81"/>
    </row>
    <row r="22" spans="1:17">
      <c r="A22" s="27"/>
      <c r="B22" s="28"/>
      <c r="C22" s="29"/>
      <c r="D22" s="30"/>
      <c r="E22" s="30"/>
      <c r="F22" s="30"/>
      <c r="G22" s="22"/>
      <c r="H22" s="25"/>
      <c r="I22" s="25"/>
      <c r="J22" s="25"/>
      <c r="K22" s="25"/>
      <c r="L22" s="72" t="str">
        <f>B2</f>
        <v>Mehmet İKİZ</v>
      </c>
      <c r="M22" s="72"/>
      <c r="N22" s="72"/>
      <c r="O22" s="72"/>
      <c r="P22" s="72"/>
      <c r="Q22" s="81"/>
    </row>
    <row r="23" spans="1:17" ht="24">
      <c r="A23" s="31"/>
      <c r="B23" s="32" t="s">
        <v>48</v>
      </c>
      <c r="C23" s="76" t="s">
        <v>79</v>
      </c>
      <c r="D23" s="76"/>
      <c r="E23" s="76"/>
      <c r="F23" s="33"/>
      <c r="G23" s="33"/>
      <c r="H23" s="34"/>
      <c r="I23" s="28"/>
      <c r="J23" s="72"/>
      <c r="K23" s="72"/>
      <c r="L23" s="72"/>
      <c r="M23" s="77" t="s">
        <v>62</v>
      </c>
      <c r="N23" s="78"/>
      <c r="O23" s="78"/>
      <c r="P23" s="78"/>
      <c r="Q23" s="26"/>
    </row>
    <row r="24" spans="1:17">
      <c r="A24" s="31"/>
      <c r="B24" s="32" t="s">
        <v>30</v>
      </c>
      <c r="C24" s="76" t="s">
        <v>61</v>
      </c>
      <c r="D24" s="76"/>
      <c r="E24" s="76"/>
      <c r="F24" s="25"/>
      <c r="G24" s="28"/>
      <c r="H24" s="28"/>
      <c r="I24" s="28"/>
      <c r="J24" s="79"/>
      <c r="K24" s="79"/>
      <c r="L24" s="79"/>
      <c r="M24" s="35"/>
      <c r="N24" s="36"/>
      <c r="O24" s="36"/>
      <c r="P24" s="23"/>
      <c r="Q24" s="26"/>
    </row>
    <row r="25" spans="1:17">
      <c r="A25" s="31"/>
      <c r="B25" s="32"/>
      <c r="C25" s="37"/>
      <c r="D25" s="37"/>
      <c r="E25" s="37"/>
      <c r="F25" s="28"/>
      <c r="G25" s="28"/>
      <c r="H25" s="28"/>
      <c r="I25" s="25"/>
      <c r="J25" s="79"/>
      <c r="K25" s="79"/>
      <c r="L25" s="79"/>
      <c r="M25" s="25"/>
      <c r="N25" s="36"/>
      <c r="O25" s="36"/>
      <c r="P25" s="25"/>
      <c r="Q25" s="26"/>
    </row>
    <row r="26" spans="1:17" ht="24">
      <c r="A26" s="31"/>
      <c r="B26" s="32" t="s">
        <v>31</v>
      </c>
      <c r="C26" s="32" t="s">
        <v>32</v>
      </c>
      <c r="D26" s="32"/>
      <c r="E26" s="32"/>
      <c r="F26" s="28"/>
      <c r="G26" s="28"/>
      <c r="H26" s="28"/>
      <c r="I26" s="28"/>
      <c r="J26" s="79"/>
      <c r="K26" s="79"/>
      <c r="L26" s="79"/>
      <c r="M26" s="25"/>
      <c r="N26" s="36"/>
      <c r="O26" s="36"/>
      <c r="P26" s="25"/>
      <c r="Q26" s="26"/>
    </row>
    <row r="27" spans="1:17">
      <c r="A27" s="38"/>
      <c r="B27" s="39"/>
      <c r="C27" s="39"/>
      <c r="D27" s="39"/>
      <c r="E27" s="39"/>
      <c r="F27" s="40"/>
      <c r="G27" s="40"/>
      <c r="H27" s="40"/>
      <c r="I27" s="39"/>
      <c r="J27" s="39"/>
      <c r="K27" s="39"/>
      <c r="L27" s="39"/>
      <c r="M27" s="39"/>
      <c r="N27" s="41"/>
      <c r="O27" s="41"/>
      <c r="P27" s="39"/>
      <c r="Q27" s="42"/>
    </row>
  </sheetData>
  <mergeCells count="59">
    <mergeCell ref="R4:T4"/>
    <mergeCell ref="J25:L25"/>
    <mergeCell ref="J26:L26"/>
    <mergeCell ref="L21:Q21"/>
    <mergeCell ref="L22:Q22"/>
    <mergeCell ref="M7:Q7"/>
    <mergeCell ref="M8:Q10"/>
    <mergeCell ref="I7:L7"/>
    <mergeCell ref="L6:M6"/>
    <mergeCell ref="N6:Q6"/>
    <mergeCell ref="L4:Q5"/>
    <mergeCell ref="C23:E23"/>
    <mergeCell ref="J23:L23"/>
    <mergeCell ref="M23:P23"/>
    <mergeCell ref="C24:E24"/>
    <mergeCell ref="J24:L24"/>
    <mergeCell ref="D17:G17"/>
    <mergeCell ref="A19:B19"/>
    <mergeCell ref="C19:E19"/>
    <mergeCell ref="F19:H19"/>
    <mergeCell ref="A20:B20"/>
    <mergeCell ref="C20:G20"/>
    <mergeCell ref="A16:F16"/>
    <mergeCell ref="J16:L16"/>
    <mergeCell ref="M16:Q16"/>
    <mergeCell ref="B15:C15"/>
    <mergeCell ref="K15:L15"/>
    <mergeCell ref="M15:Q15"/>
    <mergeCell ref="B13:C13"/>
    <mergeCell ref="K13:L13"/>
    <mergeCell ref="M13:Q13"/>
    <mergeCell ref="B14:C14"/>
    <mergeCell ref="K14:L14"/>
    <mergeCell ref="M14:Q14"/>
    <mergeCell ref="B11:C11"/>
    <mergeCell ref="K11:L11"/>
    <mergeCell ref="M11:Q11"/>
    <mergeCell ref="B12:C12"/>
    <mergeCell ref="K12:L12"/>
    <mergeCell ref="M12:Q12"/>
    <mergeCell ref="I8:I9"/>
    <mergeCell ref="J8:L8"/>
    <mergeCell ref="J9:J10"/>
    <mergeCell ref="K9:L9"/>
    <mergeCell ref="K10:L10"/>
    <mergeCell ref="A7:A10"/>
    <mergeCell ref="B7:C10"/>
    <mergeCell ref="D7:D10"/>
    <mergeCell ref="E7:G7"/>
    <mergeCell ref="H7:H9"/>
    <mergeCell ref="E8:E10"/>
    <mergeCell ref="F8:F10"/>
    <mergeCell ref="G8:G9"/>
    <mergeCell ref="B2:D2"/>
    <mergeCell ref="E2:K6"/>
    <mergeCell ref="B3:D3"/>
    <mergeCell ref="B4:D4"/>
    <mergeCell ref="B6:D6"/>
    <mergeCell ref="B5:D5"/>
  </mergeCells>
  <pageMargins left="0.7" right="0.7" top="0.75" bottom="0.75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2:T27"/>
  <sheetViews>
    <sheetView workbookViewId="0">
      <selection activeCell="E2" sqref="E2:K6"/>
    </sheetView>
  </sheetViews>
  <sheetFormatPr defaultRowHeight="15"/>
  <cols>
    <col min="1" max="1" width="15" customWidth="1"/>
    <col min="9" max="9" width="10.42578125" customWidth="1"/>
    <col min="12" max="12" width="5.7109375" customWidth="1"/>
    <col min="13" max="13" width="4.140625" customWidth="1"/>
    <col min="14" max="14" width="3.28515625" customWidth="1"/>
    <col min="15" max="15" width="4.42578125" customWidth="1"/>
    <col min="16" max="16" width="5" customWidth="1"/>
    <col min="17" max="17" width="5.28515625" customWidth="1"/>
  </cols>
  <sheetData>
    <row r="2" spans="1:20" ht="23.25" customHeight="1">
      <c r="A2" s="1" t="s">
        <v>0</v>
      </c>
      <c r="B2" s="103" t="s">
        <v>76</v>
      </c>
      <c r="C2" s="103"/>
      <c r="D2" s="103"/>
      <c r="E2" s="82" t="s">
        <v>1</v>
      </c>
      <c r="F2" s="82"/>
      <c r="G2" s="82"/>
      <c r="H2" s="82"/>
      <c r="I2" s="82"/>
      <c r="J2" s="82"/>
      <c r="K2" s="82"/>
      <c r="L2" s="2"/>
      <c r="M2" s="3"/>
      <c r="N2" s="3"/>
      <c r="O2" s="3"/>
      <c r="P2" s="3"/>
      <c r="Q2" s="3"/>
    </row>
    <row r="3" spans="1:20" ht="21.75" customHeight="1">
      <c r="A3" s="1" t="s">
        <v>2</v>
      </c>
      <c r="B3" s="103" t="s">
        <v>53</v>
      </c>
      <c r="C3" s="103"/>
      <c r="D3" s="103"/>
      <c r="E3" s="82"/>
      <c r="F3" s="82"/>
      <c r="G3" s="82"/>
      <c r="H3" s="82"/>
      <c r="I3" s="82"/>
      <c r="J3" s="82"/>
      <c r="K3" s="82"/>
      <c r="L3" s="2"/>
      <c r="M3" s="2"/>
      <c r="N3" s="2"/>
      <c r="O3" s="2"/>
      <c r="P3" s="2"/>
      <c r="Q3" s="2"/>
    </row>
    <row r="4" spans="1:20" ht="36" customHeight="1">
      <c r="A4" s="4" t="s">
        <v>3</v>
      </c>
      <c r="B4" s="104" t="s">
        <v>81</v>
      </c>
      <c r="C4" s="104"/>
      <c r="D4" s="104"/>
      <c r="E4" s="82"/>
      <c r="F4" s="82"/>
      <c r="G4" s="82"/>
      <c r="H4" s="82"/>
      <c r="I4" s="82"/>
      <c r="J4" s="82"/>
      <c r="K4" s="82"/>
      <c r="L4" s="111" t="s">
        <v>73</v>
      </c>
      <c r="M4" s="112"/>
      <c r="N4" s="112"/>
      <c r="O4" s="112"/>
      <c r="P4" s="112"/>
      <c r="Q4" s="113"/>
      <c r="R4" s="108" t="s">
        <v>77</v>
      </c>
      <c r="S4" s="109"/>
      <c r="T4" s="109"/>
    </row>
    <row r="5" spans="1:20">
      <c r="A5" s="46" t="s">
        <v>10</v>
      </c>
      <c r="B5" s="105">
        <v>35</v>
      </c>
      <c r="C5" s="105"/>
      <c r="D5" s="105"/>
      <c r="E5" s="82"/>
      <c r="F5" s="82"/>
      <c r="G5" s="82"/>
      <c r="H5" s="82"/>
      <c r="I5" s="82"/>
      <c r="J5" s="82"/>
      <c r="K5" s="82"/>
      <c r="L5" s="114"/>
      <c r="M5" s="115"/>
      <c r="N5" s="115"/>
      <c r="O5" s="115"/>
      <c r="P5" s="115"/>
      <c r="Q5" s="116"/>
    </row>
    <row r="6" spans="1:20">
      <c r="A6" s="47" t="s">
        <v>4</v>
      </c>
      <c r="B6" s="105">
        <v>33</v>
      </c>
      <c r="C6" s="105"/>
      <c r="D6" s="105"/>
      <c r="E6" s="82"/>
      <c r="F6" s="82"/>
      <c r="G6" s="82"/>
      <c r="H6" s="82"/>
      <c r="I6" s="82"/>
      <c r="J6" s="82"/>
      <c r="K6" s="82"/>
      <c r="L6" s="54" t="s">
        <v>5</v>
      </c>
      <c r="M6" s="54"/>
      <c r="N6" s="110">
        <v>2015</v>
      </c>
      <c r="O6" s="110"/>
      <c r="P6" s="110"/>
      <c r="Q6" s="110"/>
    </row>
    <row r="7" spans="1:20">
      <c r="A7" s="54" t="s">
        <v>68</v>
      </c>
      <c r="B7" s="54" t="s">
        <v>7</v>
      </c>
      <c r="C7" s="54"/>
      <c r="D7" s="54" t="s">
        <v>8</v>
      </c>
      <c r="E7" s="54" t="s">
        <v>9</v>
      </c>
      <c r="F7" s="54"/>
      <c r="G7" s="54"/>
      <c r="H7" s="54" t="s">
        <v>10</v>
      </c>
      <c r="I7" s="54" t="s">
        <v>11</v>
      </c>
      <c r="J7" s="54"/>
      <c r="K7" s="54"/>
      <c r="L7" s="54"/>
      <c r="M7" s="54" t="s">
        <v>12</v>
      </c>
      <c r="N7" s="54"/>
      <c r="O7" s="54"/>
      <c r="P7" s="54"/>
      <c r="Q7" s="54"/>
    </row>
    <row r="8" spans="1:20">
      <c r="A8" s="54"/>
      <c r="B8" s="54"/>
      <c r="C8" s="54"/>
      <c r="D8" s="54"/>
      <c r="E8" s="54" t="s">
        <v>13</v>
      </c>
      <c r="F8" s="54" t="s">
        <v>14</v>
      </c>
      <c r="G8" s="54" t="s">
        <v>15</v>
      </c>
      <c r="H8" s="54"/>
      <c r="I8" s="54" t="s">
        <v>16</v>
      </c>
      <c r="J8" s="54" t="s">
        <v>17</v>
      </c>
      <c r="K8" s="54"/>
      <c r="L8" s="54"/>
      <c r="M8" s="54" t="s">
        <v>18</v>
      </c>
      <c r="N8" s="54"/>
      <c r="O8" s="54"/>
      <c r="P8" s="54"/>
      <c r="Q8" s="54"/>
    </row>
    <row r="9" spans="1:20">
      <c r="A9" s="54"/>
      <c r="B9" s="54"/>
      <c r="C9" s="54"/>
      <c r="D9" s="54"/>
      <c r="E9" s="54"/>
      <c r="F9" s="54"/>
      <c r="G9" s="54"/>
      <c r="H9" s="54"/>
      <c r="I9" s="54"/>
      <c r="J9" s="54" t="s">
        <v>19</v>
      </c>
      <c r="K9" s="54" t="s">
        <v>15</v>
      </c>
      <c r="L9" s="54"/>
      <c r="M9" s="54"/>
      <c r="N9" s="54"/>
      <c r="O9" s="54"/>
      <c r="P9" s="54"/>
      <c r="Q9" s="54"/>
    </row>
    <row r="10" spans="1:20">
      <c r="A10" s="54"/>
      <c r="B10" s="54"/>
      <c r="C10" s="54"/>
      <c r="D10" s="54"/>
      <c r="E10" s="54"/>
      <c r="F10" s="54"/>
      <c r="G10" s="5" t="s">
        <v>20</v>
      </c>
      <c r="H10" s="5" t="s">
        <v>21</v>
      </c>
      <c r="I10" s="5" t="s">
        <v>22</v>
      </c>
      <c r="J10" s="54"/>
      <c r="K10" s="68" t="s">
        <v>23</v>
      </c>
      <c r="L10" s="68"/>
      <c r="M10" s="54"/>
      <c r="N10" s="54"/>
      <c r="O10" s="54"/>
      <c r="P10" s="54"/>
      <c r="Q10" s="54"/>
    </row>
    <row r="11" spans="1:20" ht="24">
      <c r="A11" s="48" t="s">
        <v>74</v>
      </c>
      <c r="B11" s="106" t="s">
        <v>76</v>
      </c>
      <c r="C11" s="106"/>
      <c r="D11" s="49" t="s">
        <v>55</v>
      </c>
      <c r="E11" s="50" t="s">
        <v>24</v>
      </c>
      <c r="F11" s="8">
        <f>B6*E11</f>
        <v>33</v>
      </c>
      <c r="G11" s="9">
        <f>F11</f>
        <v>33</v>
      </c>
      <c r="H11" s="8">
        <f>B5*E11</f>
        <v>35</v>
      </c>
      <c r="I11" s="9">
        <f>F11*20</f>
        <v>660</v>
      </c>
      <c r="J11" s="52" t="s">
        <v>59</v>
      </c>
      <c r="K11" s="57">
        <f>J11*F11*5/100</f>
        <v>504.9</v>
      </c>
      <c r="L11" s="57"/>
      <c r="M11" s="58">
        <f>SUM(G11:I11,K11)</f>
        <v>1232.9000000000001</v>
      </c>
      <c r="N11" s="58"/>
      <c r="O11" s="58"/>
      <c r="P11" s="58"/>
      <c r="Q11" s="58"/>
    </row>
    <row r="12" spans="1:20">
      <c r="A12" s="48"/>
      <c r="B12" s="107"/>
      <c r="C12" s="107"/>
      <c r="D12" s="51"/>
      <c r="E12" s="51"/>
      <c r="F12" s="8"/>
      <c r="G12" s="9"/>
      <c r="H12" s="8"/>
      <c r="I12" s="9"/>
      <c r="J12" s="10"/>
      <c r="K12" s="57"/>
      <c r="L12" s="57"/>
      <c r="M12" s="58"/>
      <c r="N12" s="58"/>
      <c r="O12" s="58"/>
      <c r="P12" s="58"/>
      <c r="Q12" s="58"/>
    </row>
    <row r="13" spans="1:20">
      <c r="A13" s="48"/>
      <c r="B13" s="107"/>
      <c r="C13" s="107"/>
      <c r="D13" s="51"/>
      <c r="E13" s="51"/>
      <c r="F13" s="8"/>
      <c r="G13" s="9"/>
      <c r="H13" s="8"/>
      <c r="I13" s="9"/>
      <c r="J13" s="10"/>
      <c r="K13" s="57"/>
      <c r="L13" s="57"/>
      <c r="M13" s="58"/>
      <c r="N13" s="58"/>
      <c r="O13" s="58"/>
      <c r="P13" s="58"/>
      <c r="Q13" s="58"/>
    </row>
    <row r="14" spans="1:20">
      <c r="A14" s="48"/>
      <c r="B14" s="107"/>
      <c r="C14" s="107"/>
      <c r="D14" s="51"/>
      <c r="E14" s="51"/>
      <c r="F14" s="8"/>
      <c r="G14" s="9"/>
      <c r="H14" s="8"/>
      <c r="I14" s="9"/>
      <c r="J14" s="13"/>
      <c r="K14" s="68"/>
      <c r="L14" s="68"/>
      <c r="M14" s="58"/>
      <c r="N14" s="58"/>
      <c r="O14" s="58"/>
      <c r="P14" s="58"/>
      <c r="Q14" s="58"/>
    </row>
    <row r="15" spans="1:20">
      <c r="A15" s="48"/>
      <c r="B15" s="107"/>
      <c r="C15" s="107"/>
      <c r="D15" s="51"/>
      <c r="E15" s="50"/>
      <c r="F15" s="8"/>
      <c r="G15" s="8"/>
      <c r="H15" s="8"/>
      <c r="I15" s="8"/>
      <c r="J15" s="10"/>
      <c r="K15" s="68"/>
      <c r="L15" s="68"/>
      <c r="M15" s="58"/>
      <c r="N15" s="58"/>
      <c r="O15" s="58"/>
      <c r="P15" s="58"/>
      <c r="Q15" s="58"/>
    </row>
    <row r="16" spans="1:20">
      <c r="A16" s="60" t="s">
        <v>25</v>
      </c>
      <c r="B16" s="61"/>
      <c r="C16" s="61"/>
      <c r="D16" s="61"/>
      <c r="E16" s="61"/>
      <c r="F16" s="61"/>
      <c r="G16" s="14">
        <f>SUM(G11:G15)</f>
        <v>33</v>
      </c>
      <c r="H16" s="14">
        <f>SUM(H11:H15)</f>
        <v>35</v>
      </c>
      <c r="I16" s="14">
        <f>SUM(I11:I15)</f>
        <v>660</v>
      </c>
      <c r="J16" s="62">
        <f>K11</f>
        <v>504.9</v>
      </c>
      <c r="K16" s="63"/>
      <c r="L16" s="64"/>
      <c r="M16" s="65">
        <f>SUM(M11:Q15)</f>
        <v>1232.9000000000001</v>
      </c>
      <c r="N16" s="66"/>
      <c r="O16" s="66"/>
      <c r="P16" s="66"/>
      <c r="Q16" s="67"/>
    </row>
    <row r="17" spans="1:17">
      <c r="A17" s="15"/>
      <c r="B17" s="16"/>
      <c r="C17" s="16"/>
      <c r="D17" s="69"/>
      <c r="E17" s="69"/>
      <c r="F17" s="69"/>
      <c r="G17" s="69"/>
      <c r="H17" s="17"/>
      <c r="I17" s="17"/>
      <c r="J17" s="17"/>
      <c r="K17" s="17"/>
      <c r="L17" s="17"/>
      <c r="M17" s="17"/>
      <c r="N17" s="17"/>
      <c r="O17" s="17"/>
      <c r="P17" s="17"/>
      <c r="Q17" s="18"/>
    </row>
    <row r="18" spans="1:17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1"/>
    </row>
    <row r="19" spans="1:17">
      <c r="A19" s="70" t="str">
        <f>A11</f>
        <v>SAKARYA-KIRŞEHİR</v>
      </c>
      <c r="B19" s="71"/>
      <c r="C19" s="72" t="s">
        <v>26</v>
      </c>
      <c r="D19" s="72"/>
      <c r="E19" s="72"/>
      <c r="F19" s="72" t="str">
        <f>B2</f>
        <v>Mehmet İKİZ</v>
      </c>
      <c r="G19" s="72"/>
      <c r="H19" s="72"/>
      <c r="I19" s="22" t="s">
        <v>27</v>
      </c>
      <c r="J19" s="22"/>
      <c r="K19" s="22"/>
      <c r="L19" s="22"/>
      <c r="M19" s="23"/>
      <c r="N19" s="23"/>
      <c r="O19" s="23"/>
      <c r="P19" s="23"/>
      <c r="Q19" s="24"/>
    </row>
    <row r="20" spans="1:17">
      <c r="A20" s="73" t="s">
        <v>28</v>
      </c>
      <c r="B20" s="74"/>
      <c r="C20" s="75">
        <f>M16</f>
        <v>1232.9000000000001</v>
      </c>
      <c r="D20" s="75"/>
      <c r="E20" s="75"/>
      <c r="F20" s="75"/>
      <c r="G20" s="75"/>
      <c r="H20" s="22" t="s">
        <v>29</v>
      </c>
      <c r="I20" s="25"/>
      <c r="J20" s="25"/>
      <c r="K20" s="25"/>
      <c r="L20" s="25"/>
      <c r="M20" s="25"/>
      <c r="N20" s="25"/>
      <c r="O20" s="25"/>
      <c r="P20" s="25"/>
      <c r="Q20" s="26"/>
    </row>
    <row r="21" spans="1:17">
      <c r="A21" s="27"/>
      <c r="B21" s="28"/>
      <c r="C21" s="29"/>
      <c r="D21" s="30"/>
      <c r="E21" s="30"/>
      <c r="F21" s="30"/>
      <c r="G21" s="22"/>
      <c r="H21" s="25"/>
      <c r="I21" s="25"/>
      <c r="J21" s="25"/>
      <c r="K21" s="25"/>
      <c r="L21" s="72" t="s">
        <v>50</v>
      </c>
      <c r="M21" s="72"/>
      <c r="N21" s="72"/>
      <c r="O21" s="72"/>
      <c r="P21" s="72"/>
      <c r="Q21" s="81"/>
    </row>
    <row r="22" spans="1:17">
      <c r="A22" s="27"/>
      <c r="B22" s="28"/>
      <c r="C22" s="29"/>
      <c r="D22" s="30"/>
      <c r="E22" s="30"/>
      <c r="F22" s="30"/>
      <c r="G22" s="22"/>
      <c r="H22" s="25"/>
      <c r="I22" s="25"/>
      <c r="J22" s="25"/>
      <c r="K22" s="25"/>
      <c r="L22" s="72" t="str">
        <f>B2</f>
        <v>Mehmet İKİZ</v>
      </c>
      <c r="M22" s="72"/>
      <c r="N22" s="72"/>
      <c r="O22" s="72"/>
      <c r="P22" s="72"/>
      <c r="Q22" s="81"/>
    </row>
    <row r="23" spans="1:17" ht="24">
      <c r="A23" s="31"/>
      <c r="B23" s="32" t="s">
        <v>48</v>
      </c>
      <c r="C23" s="76" t="s">
        <v>78</v>
      </c>
      <c r="D23" s="76"/>
      <c r="E23" s="76"/>
      <c r="F23" s="33"/>
      <c r="G23" s="33"/>
      <c r="H23" s="34"/>
      <c r="I23" s="28"/>
      <c r="J23" s="72"/>
      <c r="K23" s="72"/>
      <c r="L23" s="72"/>
      <c r="M23" s="77" t="s">
        <v>62</v>
      </c>
      <c r="N23" s="78"/>
      <c r="O23" s="78"/>
      <c r="P23" s="78"/>
      <c r="Q23" s="26"/>
    </row>
    <row r="24" spans="1:17">
      <c r="A24" s="31"/>
      <c r="B24" s="32" t="s">
        <v>30</v>
      </c>
      <c r="C24" s="76" t="s">
        <v>61</v>
      </c>
      <c r="D24" s="76"/>
      <c r="E24" s="76"/>
      <c r="F24" s="25"/>
      <c r="G24" s="28"/>
      <c r="H24" s="28"/>
      <c r="I24" s="28"/>
      <c r="J24" s="79"/>
      <c r="K24" s="79"/>
      <c r="L24" s="79"/>
      <c r="M24" s="35"/>
      <c r="N24" s="36"/>
      <c r="O24" s="36"/>
      <c r="P24" s="23"/>
      <c r="Q24" s="26"/>
    </row>
    <row r="25" spans="1:17">
      <c r="A25" s="31"/>
      <c r="B25" s="32"/>
      <c r="C25" s="37"/>
      <c r="D25" s="37"/>
      <c r="E25" s="37"/>
      <c r="F25" s="28"/>
      <c r="G25" s="28"/>
      <c r="H25" s="28"/>
      <c r="I25" s="25"/>
      <c r="J25" s="79"/>
      <c r="K25" s="79"/>
      <c r="L25" s="79"/>
      <c r="M25" s="25"/>
      <c r="N25" s="36"/>
      <c r="O25" s="36"/>
      <c r="P25" s="25"/>
      <c r="Q25" s="26"/>
    </row>
    <row r="26" spans="1:17" ht="24">
      <c r="A26" s="31"/>
      <c r="B26" s="32" t="s">
        <v>31</v>
      </c>
      <c r="C26" s="32" t="s">
        <v>32</v>
      </c>
      <c r="D26" s="32"/>
      <c r="E26" s="32"/>
      <c r="F26" s="28"/>
      <c r="G26" s="28"/>
      <c r="H26" s="28"/>
      <c r="I26" s="28"/>
      <c r="J26" s="79"/>
      <c r="K26" s="79"/>
      <c r="L26" s="79"/>
      <c r="M26" s="25"/>
      <c r="N26" s="36"/>
      <c r="O26" s="36"/>
      <c r="P26" s="25"/>
      <c r="Q26" s="26"/>
    </row>
    <row r="27" spans="1:17">
      <c r="A27" s="38"/>
      <c r="B27" s="39"/>
      <c r="C27" s="39"/>
      <c r="D27" s="39"/>
      <c r="E27" s="39"/>
      <c r="F27" s="40"/>
      <c r="G27" s="40"/>
      <c r="H27" s="40"/>
      <c r="I27" s="39"/>
      <c r="J27" s="39"/>
      <c r="K27" s="39"/>
      <c r="L27" s="39"/>
      <c r="M27" s="39"/>
      <c r="N27" s="41"/>
      <c r="O27" s="41"/>
      <c r="P27" s="39"/>
      <c r="Q27" s="42"/>
    </row>
  </sheetData>
  <mergeCells count="59">
    <mergeCell ref="R4:T4"/>
    <mergeCell ref="L4:Q5"/>
    <mergeCell ref="J25:L25"/>
    <mergeCell ref="J26:L26"/>
    <mergeCell ref="A16:F16"/>
    <mergeCell ref="J16:L16"/>
    <mergeCell ref="D17:G17"/>
    <mergeCell ref="A19:B19"/>
    <mergeCell ref="C19:E19"/>
    <mergeCell ref="F19:H19"/>
    <mergeCell ref="A20:B20"/>
    <mergeCell ref="C20:G20"/>
    <mergeCell ref="J24:L24"/>
    <mergeCell ref="C23:E23"/>
    <mergeCell ref="J23:L23"/>
    <mergeCell ref="M23:P23"/>
    <mergeCell ref="C24:E24"/>
    <mergeCell ref="L21:Q21"/>
    <mergeCell ref="L22:Q22"/>
    <mergeCell ref="B15:C15"/>
    <mergeCell ref="K15:L15"/>
    <mergeCell ref="M15:Q15"/>
    <mergeCell ref="M16:Q16"/>
    <mergeCell ref="B13:C13"/>
    <mergeCell ref="K13:L13"/>
    <mergeCell ref="M13:Q13"/>
    <mergeCell ref="B14:C14"/>
    <mergeCell ref="K14:L14"/>
    <mergeCell ref="M14:Q14"/>
    <mergeCell ref="B11:C11"/>
    <mergeCell ref="K11:L11"/>
    <mergeCell ref="M11:Q11"/>
    <mergeCell ref="B12:C12"/>
    <mergeCell ref="K12:L12"/>
    <mergeCell ref="M12:Q12"/>
    <mergeCell ref="M7:Q7"/>
    <mergeCell ref="E8:E10"/>
    <mergeCell ref="F8:F10"/>
    <mergeCell ref="G8:G9"/>
    <mergeCell ref="I8:I9"/>
    <mergeCell ref="J8:L8"/>
    <mergeCell ref="M8:Q10"/>
    <mergeCell ref="J9:J10"/>
    <mergeCell ref="K9:L9"/>
    <mergeCell ref="K10:L10"/>
    <mergeCell ref="I7:L7"/>
    <mergeCell ref="A7:A10"/>
    <mergeCell ref="B7:C10"/>
    <mergeCell ref="D7:D10"/>
    <mergeCell ref="E7:G7"/>
    <mergeCell ref="H7:H9"/>
    <mergeCell ref="L6:M6"/>
    <mergeCell ref="N6:Q6"/>
    <mergeCell ref="B5:D5"/>
    <mergeCell ref="B2:D2"/>
    <mergeCell ref="E2:K6"/>
    <mergeCell ref="B3:D3"/>
    <mergeCell ref="B4:D4"/>
    <mergeCell ref="B6:D6"/>
  </mergeCells>
  <pageMargins left="0.7" right="0.7" top="0.75" bottom="0.75" header="0.3" footer="0.3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2:T27"/>
  <sheetViews>
    <sheetView tabSelected="1" workbookViewId="0">
      <selection activeCell="M12" sqref="M12:Q12"/>
    </sheetView>
  </sheetViews>
  <sheetFormatPr defaultRowHeight="15"/>
  <cols>
    <col min="1" max="1" width="14.85546875" customWidth="1"/>
    <col min="9" max="9" width="10.5703125" customWidth="1"/>
    <col min="12" max="12" width="5" customWidth="1"/>
    <col min="13" max="13" width="3.5703125" customWidth="1"/>
    <col min="14" max="14" width="6.140625" customWidth="1"/>
    <col min="15" max="15" width="3.42578125" customWidth="1"/>
    <col min="16" max="16" width="3.7109375" customWidth="1"/>
    <col min="17" max="17" width="3.5703125" customWidth="1"/>
  </cols>
  <sheetData>
    <row r="2" spans="1:20" ht="27" customHeight="1">
      <c r="A2" s="1" t="s">
        <v>0</v>
      </c>
      <c r="B2" s="103" t="s">
        <v>76</v>
      </c>
      <c r="C2" s="103"/>
      <c r="D2" s="103"/>
      <c r="E2" s="82" t="s">
        <v>1</v>
      </c>
      <c r="F2" s="82"/>
      <c r="G2" s="82"/>
      <c r="H2" s="82"/>
      <c r="I2" s="82"/>
      <c r="J2" s="82"/>
      <c r="K2" s="82"/>
      <c r="L2" s="2"/>
      <c r="M2" s="3"/>
      <c r="N2" s="3"/>
      <c r="O2" s="3"/>
      <c r="P2" s="3"/>
      <c r="Q2" s="3"/>
    </row>
    <row r="3" spans="1:20" ht="30.75" customHeight="1">
      <c r="A3" s="1" t="s">
        <v>2</v>
      </c>
      <c r="B3" s="103" t="s">
        <v>53</v>
      </c>
      <c r="C3" s="103"/>
      <c r="D3" s="103"/>
      <c r="E3" s="82"/>
      <c r="F3" s="82"/>
      <c r="G3" s="82"/>
      <c r="H3" s="82"/>
      <c r="I3" s="82"/>
      <c r="J3" s="82"/>
      <c r="K3" s="82"/>
      <c r="L3" s="2"/>
      <c r="M3" s="2"/>
      <c r="N3" s="2"/>
      <c r="O3" s="2"/>
      <c r="P3" s="2"/>
      <c r="Q3" s="2"/>
    </row>
    <row r="4" spans="1:20" ht="36" customHeight="1">
      <c r="A4" s="4" t="s">
        <v>3</v>
      </c>
      <c r="B4" s="104" t="s">
        <v>60</v>
      </c>
      <c r="C4" s="104"/>
      <c r="D4" s="104"/>
      <c r="E4" s="82"/>
      <c r="F4" s="82"/>
      <c r="G4" s="82"/>
      <c r="H4" s="82"/>
      <c r="I4" s="82"/>
      <c r="J4" s="82"/>
      <c r="K4" s="82"/>
      <c r="L4" s="111" t="s">
        <v>75</v>
      </c>
      <c r="M4" s="112"/>
      <c r="N4" s="112"/>
      <c r="O4" s="112"/>
      <c r="P4" s="112"/>
      <c r="Q4" s="113"/>
      <c r="R4" s="108" t="s">
        <v>77</v>
      </c>
      <c r="S4" s="109"/>
      <c r="T4" s="109"/>
    </row>
    <row r="5" spans="1:20">
      <c r="A5" s="46" t="s">
        <v>10</v>
      </c>
      <c r="B5" s="105">
        <v>35</v>
      </c>
      <c r="C5" s="105"/>
      <c r="D5" s="105"/>
      <c r="E5" s="82"/>
      <c r="F5" s="82"/>
      <c r="G5" s="82"/>
      <c r="H5" s="82"/>
      <c r="I5" s="82"/>
      <c r="J5" s="82"/>
      <c r="K5" s="82"/>
      <c r="L5" s="114"/>
      <c r="M5" s="115"/>
      <c r="N5" s="115"/>
      <c r="O5" s="115"/>
      <c r="P5" s="115"/>
      <c r="Q5" s="116"/>
    </row>
    <row r="6" spans="1:20">
      <c r="A6" s="47" t="s">
        <v>4</v>
      </c>
      <c r="B6" s="105">
        <v>37.5</v>
      </c>
      <c r="C6" s="105"/>
      <c r="D6" s="105"/>
      <c r="E6" s="82"/>
      <c r="F6" s="82"/>
      <c r="G6" s="82"/>
      <c r="H6" s="82"/>
      <c r="I6" s="82"/>
      <c r="J6" s="82"/>
      <c r="K6" s="82"/>
      <c r="L6" s="54" t="s">
        <v>5</v>
      </c>
      <c r="M6" s="54"/>
      <c r="N6" s="110">
        <v>2015</v>
      </c>
      <c r="O6" s="110"/>
      <c r="P6" s="110"/>
      <c r="Q6" s="110"/>
    </row>
    <row r="7" spans="1:20">
      <c r="A7" s="54" t="s">
        <v>68</v>
      </c>
      <c r="B7" s="54" t="s">
        <v>7</v>
      </c>
      <c r="C7" s="54"/>
      <c r="D7" s="54" t="s">
        <v>8</v>
      </c>
      <c r="E7" s="54" t="s">
        <v>9</v>
      </c>
      <c r="F7" s="54"/>
      <c r="G7" s="54"/>
      <c r="H7" s="54" t="s">
        <v>10</v>
      </c>
      <c r="I7" s="54" t="s">
        <v>11</v>
      </c>
      <c r="J7" s="54"/>
      <c r="K7" s="54"/>
      <c r="L7" s="54"/>
      <c r="M7" s="54" t="s">
        <v>12</v>
      </c>
      <c r="N7" s="54"/>
      <c r="O7" s="54"/>
      <c r="P7" s="54"/>
      <c r="Q7" s="54"/>
    </row>
    <row r="8" spans="1:20">
      <c r="A8" s="54"/>
      <c r="B8" s="54"/>
      <c r="C8" s="54"/>
      <c r="D8" s="54"/>
      <c r="E8" s="54" t="s">
        <v>13</v>
      </c>
      <c r="F8" s="54" t="s">
        <v>14</v>
      </c>
      <c r="G8" s="54" t="s">
        <v>15</v>
      </c>
      <c r="H8" s="54"/>
      <c r="I8" s="54" t="s">
        <v>16</v>
      </c>
      <c r="J8" s="54" t="s">
        <v>17</v>
      </c>
      <c r="K8" s="54"/>
      <c r="L8" s="54"/>
      <c r="M8" s="54" t="s">
        <v>18</v>
      </c>
      <c r="N8" s="54"/>
      <c r="O8" s="54"/>
      <c r="P8" s="54"/>
      <c r="Q8" s="54"/>
    </row>
    <row r="9" spans="1:20">
      <c r="A9" s="54"/>
      <c r="B9" s="54"/>
      <c r="C9" s="54"/>
      <c r="D9" s="54"/>
      <c r="E9" s="54"/>
      <c r="F9" s="54"/>
      <c r="G9" s="54"/>
      <c r="H9" s="54"/>
      <c r="I9" s="54"/>
      <c r="J9" s="54" t="s">
        <v>19</v>
      </c>
      <c r="K9" s="54" t="s">
        <v>15</v>
      </c>
      <c r="L9" s="54"/>
      <c r="M9" s="54"/>
      <c r="N9" s="54"/>
      <c r="O9" s="54"/>
      <c r="P9" s="54"/>
      <c r="Q9" s="54"/>
    </row>
    <row r="10" spans="1:20">
      <c r="A10" s="54"/>
      <c r="B10" s="54"/>
      <c r="C10" s="54"/>
      <c r="D10" s="54"/>
      <c r="E10" s="54"/>
      <c r="F10" s="54"/>
      <c r="G10" s="5" t="s">
        <v>20</v>
      </c>
      <c r="H10" s="5" t="s">
        <v>21</v>
      </c>
      <c r="I10" s="5" t="s">
        <v>22</v>
      </c>
      <c r="J10" s="54"/>
      <c r="K10" s="68" t="s">
        <v>23</v>
      </c>
      <c r="L10" s="68"/>
      <c r="M10" s="54"/>
      <c r="N10" s="54"/>
      <c r="O10" s="54"/>
      <c r="P10" s="54"/>
      <c r="Q10" s="54"/>
    </row>
    <row r="11" spans="1:20" ht="24">
      <c r="A11" s="48" t="s">
        <v>54</v>
      </c>
      <c r="B11" s="106" t="s">
        <v>76</v>
      </c>
      <c r="C11" s="106"/>
      <c r="D11" s="49" t="s">
        <v>55</v>
      </c>
      <c r="E11" s="50" t="s">
        <v>24</v>
      </c>
      <c r="F11" s="8">
        <f>B6*E11</f>
        <v>37.5</v>
      </c>
      <c r="G11" s="9">
        <f>F11</f>
        <v>37.5</v>
      </c>
      <c r="H11" s="8">
        <f>F11*E11</f>
        <v>37.5</v>
      </c>
      <c r="I11" s="9">
        <f>F11*20</f>
        <v>750</v>
      </c>
      <c r="J11" s="52" t="s">
        <v>59</v>
      </c>
      <c r="K11" s="57">
        <f>J11*F11*2.5/100</f>
        <v>286.875</v>
      </c>
      <c r="L11" s="57"/>
      <c r="M11" s="58">
        <f>SUM(G11:I11,K11)</f>
        <v>1111.875</v>
      </c>
      <c r="N11" s="58"/>
      <c r="O11" s="58"/>
      <c r="P11" s="58"/>
      <c r="Q11" s="58"/>
    </row>
    <row r="12" spans="1:20" ht="24">
      <c r="A12" s="48" t="s">
        <v>54</v>
      </c>
      <c r="B12" s="107" t="s">
        <v>64</v>
      </c>
      <c r="C12" s="107"/>
      <c r="D12" s="51" t="s">
        <v>57</v>
      </c>
      <c r="E12" s="51">
        <v>1</v>
      </c>
      <c r="F12" s="8">
        <f>B6*E12</f>
        <v>37.5</v>
      </c>
      <c r="G12" s="9">
        <f>F12</f>
        <v>37.5</v>
      </c>
      <c r="H12" s="8">
        <f>B5*E12</f>
        <v>35</v>
      </c>
      <c r="I12" s="9">
        <f>H12*10</f>
        <v>350</v>
      </c>
      <c r="J12" s="10"/>
      <c r="K12" s="57"/>
      <c r="L12" s="57"/>
      <c r="M12" s="58">
        <f t="shared" ref="M12:M15" si="0">SUM(G12:I12,K12)</f>
        <v>422.5</v>
      </c>
      <c r="N12" s="58"/>
      <c r="O12" s="58"/>
      <c r="P12" s="58"/>
      <c r="Q12" s="58"/>
    </row>
    <row r="13" spans="1:20" ht="24">
      <c r="A13" s="48" t="s">
        <v>54</v>
      </c>
      <c r="B13" s="107" t="s">
        <v>64</v>
      </c>
      <c r="C13" s="107"/>
      <c r="D13" s="51" t="s">
        <v>57</v>
      </c>
      <c r="E13" s="51">
        <v>1</v>
      </c>
      <c r="F13" s="8">
        <f>B6*E13</f>
        <v>37.5</v>
      </c>
      <c r="G13" s="9">
        <f>F13</f>
        <v>37.5</v>
      </c>
      <c r="H13" s="8">
        <f>B5*E13</f>
        <v>35</v>
      </c>
      <c r="I13" s="9">
        <f t="shared" ref="I13:I15" si="1">H13*10</f>
        <v>350</v>
      </c>
      <c r="J13" s="10"/>
      <c r="K13" s="57"/>
      <c r="L13" s="57"/>
      <c r="M13" s="58">
        <f t="shared" si="0"/>
        <v>422.5</v>
      </c>
      <c r="N13" s="58"/>
      <c r="O13" s="58"/>
      <c r="P13" s="58"/>
      <c r="Q13" s="58"/>
    </row>
    <row r="14" spans="1:20" ht="24">
      <c r="A14" s="48" t="s">
        <v>54</v>
      </c>
      <c r="B14" s="107" t="s">
        <v>64</v>
      </c>
      <c r="C14" s="107"/>
      <c r="D14" s="51" t="s">
        <v>58</v>
      </c>
      <c r="E14" s="51">
        <v>1</v>
      </c>
      <c r="F14" s="8">
        <f>B6*E14</f>
        <v>37.5</v>
      </c>
      <c r="G14" s="9">
        <f>F14</f>
        <v>37.5</v>
      </c>
      <c r="H14" s="8">
        <f>B5*E14</f>
        <v>35</v>
      </c>
      <c r="I14" s="9">
        <f t="shared" si="1"/>
        <v>350</v>
      </c>
      <c r="J14" s="13"/>
      <c r="K14" s="68"/>
      <c r="L14" s="68"/>
      <c r="M14" s="58">
        <f t="shared" si="0"/>
        <v>422.5</v>
      </c>
      <c r="N14" s="58"/>
      <c r="O14" s="58"/>
      <c r="P14" s="58"/>
      <c r="Q14" s="58"/>
    </row>
    <row r="15" spans="1:20" ht="24">
      <c r="A15" s="48" t="s">
        <v>54</v>
      </c>
      <c r="B15" s="107" t="s">
        <v>64</v>
      </c>
      <c r="C15" s="107"/>
      <c r="D15" s="51" t="s">
        <v>58</v>
      </c>
      <c r="E15" s="50" t="s">
        <v>24</v>
      </c>
      <c r="F15" s="8">
        <f>B6*E15</f>
        <v>37.5</v>
      </c>
      <c r="G15" s="9">
        <f>F15</f>
        <v>37.5</v>
      </c>
      <c r="H15" s="8">
        <f>B5*E15</f>
        <v>35</v>
      </c>
      <c r="I15" s="9">
        <f t="shared" si="1"/>
        <v>350</v>
      </c>
      <c r="J15" s="10"/>
      <c r="K15" s="68"/>
      <c r="L15" s="68"/>
      <c r="M15" s="58">
        <f t="shared" si="0"/>
        <v>422.5</v>
      </c>
      <c r="N15" s="58"/>
      <c r="O15" s="58"/>
      <c r="P15" s="58"/>
      <c r="Q15" s="58"/>
    </row>
    <row r="16" spans="1:20">
      <c r="A16" s="60" t="s">
        <v>25</v>
      </c>
      <c r="B16" s="61"/>
      <c r="C16" s="61"/>
      <c r="D16" s="61"/>
      <c r="E16" s="61"/>
      <c r="F16" s="61"/>
      <c r="G16" s="14">
        <f>SUM(G11:G15)</f>
        <v>187.5</v>
      </c>
      <c r="H16" s="14">
        <f>SUM(H11:H15)</f>
        <v>177.5</v>
      </c>
      <c r="I16" s="14">
        <f>SUM(I11:I15)</f>
        <v>2150</v>
      </c>
      <c r="J16" s="62">
        <f>K11</f>
        <v>286.875</v>
      </c>
      <c r="K16" s="63"/>
      <c r="L16" s="64"/>
      <c r="M16" s="65">
        <f>SUM(M11:M15)</f>
        <v>2801.875</v>
      </c>
      <c r="N16" s="66"/>
      <c r="O16" s="66"/>
      <c r="P16" s="66"/>
      <c r="Q16" s="67"/>
    </row>
    <row r="17" spans="1:17">
      <c r="A17" s="15"/>
      <c r="B17" s="16"/>
      <c r="C17" s="16"/>
      <c r="D17" s="69"/>
      <c r="E17" s="69"/>
      <c r="F17" s="69"/>
      <c r="G17" s="69"/>
      <c r="H17" s="17"/>
      <c r="I17" s="17"/>
      <c r="J17" s="17"/>
      <c r="K17" s="17"/>
      <c r="L17" s="17"/>
      <c r="M17" s="17"/>
      <c r="N17" s="17"/>
      <c r="O17" s="17"/>
      <c r="P17" s="17"/>
      <c r="Q17" s="18"/>
    </row>
    <row r="18" spans="1:17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1"/>
    </row>
    <row r="19" spans="1:17">
      <c r="A19" s="70" t="str">
        <f>A11</f>
        <v>SAKARYA-ANKARA</v>
      </c>
      <c r="B19" s="71"/>
      <c r="C19" s="72" t="s">
        <v>26</v>
      </c>
      <c r="D19" s="72"/>
      <c r="E19" s="72"/>
      <c r="F19" s="72" t="str">
        <f>B2</f>
        <v>Mehmet İKİZ</v>
      </c>
      <c r="G19" s="72"/>
      <c r="H19" s="72"/>
      <c r="I19" s="22" t="s">
        <v>27</v>
      </c>
      <c r="J19" s="22"/>
      <c r="K19" s="22"/>
      <c r="L19" s="22"/>
      <c r="M19" s="23"/>
      <c r="N19" s="23"/>
      <c r="O19" s="23"/>
      <c r="P19" s="23"/>
      <c r="Q19" s="24"/>
    </row>
    <row r="20" spans="1:17">
      <c r="A20" s="73" t="s">
        <v>28</v>
      </c>
      <c r="B20" s="74"/>
      <c r="C20" s="75">
        <f>M16</f>
        <v>2801.875</v>
      </c>
      <c r="D20" s="75"/>
      <c r="E20" s="75"/>
      <c r="F20" s="75"/>
      <c r="G20" s="75"/>
      <c r="H20" s="22" t="s">
        <v>29</v>
      </c>
      <c r="I20" s="25"/>
      <c r="J20" s="25"/>
      <c r="K20" s="25"/>
      <c r="L20" s="25"/>
      <c r="M20" s="25"/>
      <c r="N20" s="25"/>
      <c r="O20" s="25"/>
      <c r="P20" s="25"/>
      <c r="Q20" s="26"/>
    </row>
    <row r="21" spans="1:17">
      <c r="A21" s="27"/>
      <c r="B21" s="28"/>
      <c r="C21" s="29"/>
      <c r="D21" s="30"/>
      <c r="E21" s="30"/>
      <c r="F21" s="30"/>
      <c r="G21" s="22"/>
      <c r="H21" s="25"/>
      <c r="I21" s="25"/>
      <c r="J21" s="25"/>
      <c r="K21" s="25"/>
      <c r="L21" s="72" t="s">
        <v>50</v>
      </c>
      <c r="M21" s="72"/>
      <c r="N21" s="72"/>
      <c r="O21" s="72"/>
      <c r="P21" s="72"/>
      <c r="Q21" s="81"/>
    </row>
    <row r="22" spans="1:17">
      <c r="A22" s="27"/>
      <c r="B22" s="28"/>
      <c r="C22" s="29"/>
      <c r="D22" s="30"/>
      <c r="E22" s="30"/>
      <c r="F22" s="30"/>
      <c r="G22" s="22"/>
      <c r="H22" s="25"/>
      <c r="I22" s="25"/>
      <c r="J22" s="25"/>
      <c r="K22" s="25"/>
      <c r="L22" s="72" t="str">
        <f>B2</f>
        <v>Mehmet İKİZ</v>
      </c>
      <c r="M22" s="72"/>
      <c r="N22" s="72"/>
      <c r="O22" s="72"/>
      <c r="P22" s="72"/>
      <c r="Q22" s="81"/>
    </row>
    <row r="23" spans="1:17" ht="24">
      <c r="A23" s="31"/>
      <c r="B23" s="32" t="s">
        <v>48</v>
      </c>
      <c r="C23" s="76" t="s">
        <v>80</v>
      </c>
      <c r="D23" s="76"/>
      <c r="E23" s="76"/>
      <c r="F23" s="33"/>
      <c r="G23" s="33"/>
      <c r="H23" s="34"/>
      <c r="I23" s="28"/>
      <c r="J23" s="72"/>
      <c r="K23" s="72"/>
      <c r="L23" s="72"/>
      <c r="M23" s="77" t="s">
        <v>62</v>
      </c>
      <c r="N23" s="78"/>
      <c r="O23" s="78"/>
      <c r="P23" s="78"/>
      <c r="Q23" s="26"/>
    </row>
    <row r="24" spans="1:17">
      <c r="A24" s="31"/>
      <c r="B24" s="32" t="s">
        <v>30</v>
      </c>
      <c r="C24" s="76" t="s">
        <v>61</v>
      </c>
      <c r="D24" s="76"/>
      <c r="E24" s="76"/>
      <c r="F24" s="25"/>
      <c r="G24" s="28"/>
      <c r="H24" s="28"/>
      <c r="I24" s="28"/>
      <c r="J24" s="79"/>
      <c r="K24" s="79"/>
      <c r="L24" s="79"/>
      <c r="M24" s="35"/>
      <c r="N24" s="36"/>
      <c r="O24" s="36"/>
      <c r="P24" s="23"/>
      <c r="Q24" s="26"/>
    </row>
    <row r="25" spans="1:17">
      <c r="A25" s="31"/>
      <c r="B25" s="32"/>
      <c r="C25" s="37"/>
      <c r="D25" s="37"/>
      <c r="E25" s="37"/>
      <c r="F25" s="28"/>
      <c r="G25" s="28"/>
      <c r="H25" s="28"/>
      <c r="I25" s="25"/>
      <c r="J25" s="79"/>
      <c r="K25" s="79"/>
      <c r="L25" s="79"/>
      <c r="M25" s="25"/>
      <c r="N25" s="36"/>
      <c r="O25" s="36"/>
      <c r="P25" s="25"/>
      <c r="Q25" s="26"/>
    </row>
    <row r="26" spans="1:17" ht="24">
      <c r="A26" s="31"/>
      <c r="B26" s="32" t="s">
        <v>31</v>
      </c>
      <c r="C26" s="32" t="s">
        <v>32</v>
      </c>
      <c r="D26" s="32"/>
      <c r="E26" s="32"/>
      <c r="F26" s="28"/>
      <c r="G26" s="28"/>
      <c r="H26" s="28"/>
      <c r="I26" s="28"/>
      <c r="J26" s="79"/>
      <c r="K26" s="79"/>
      <c r="L26" s="79"/>
      <c r="M26" s="25"/>
      <c r="N26" s="36"/>
      <c r="O26" s="36"/>
      <c r="P26" s="25"/>
      <c r="Q26" s="26"/>
    </row>
    <row r="27" spans="1:17">
      <c r="A27" s="38"/>
      <c r="B27" s="39"/>
      <c r="C27" s="39"/>
      <c r="D27" s="39"/>
      <c r="E27" s="39"/>
      <c r="F27" s="40"/>
      <c r="G27" s="40"/>
      <c r="H27" s="40"/>
      <c r="I27" s="39"/>
      <c r="J27" s="39"/>
      <c r="K27" s="39"/>
      <c r="L27" s="39"/>
      <c r="M27" s="39"/>
      <c r="N27" s="41"/>
      <c r="O27" s="41"/>
      <c r="P27" s="39"/>
      <c r="Q27" s="42"/>
    </row>
  </sheetData>
  <mergeCells count="59">
    <mergeCell ref="R4:T4"/>
    <mergeCell ref="J25:L25"/>
    <mergeCell ref="J26:L26"/>
    <mergeCell ref="L21:Q21"/>
    <mergeCell ref="L22:Q22"/>
    <mergeCell ref="M7:Q7"/>
    <mergeCell ref="M8:Q10"/>
    <mergeCell ref="I7:L7"/>
    <mergeCell ref="L6:M6"/>
    <mergeCell ref="N6:Q6"/>
    <mergeCell ref="L4:Q5"/>
    <mergeCell ref="C23:E23"/>
    <mergeCell ref="J23:L23"/>
    <mergeCell ref="M23:P23"/>
    <mergeCell ref="C24:E24"/>
    <mergeCell ref="J24:L24"/>
    <mergeCell ref="D17:G17"/>
    <mergeCell ref="A19:B19"/>
    <mergeCell ref="C19:E19"/>
    <mergeCell ref="F19:H19"/>
    <mergeCell ref="A20:B20"/>
    <mergeCell ref="C20:G20"/>
    <mergeCell ref="B15:C15"/>
    <mergeCell ref="K15:L15"/>
    <mergeCell ref="M15:Q15"/>
    <mergeCell ref="A16:F16"/>
    <mergeCell ref="J16:L16"/>
    <mergeCell ref="M16:Q16"/>
    <mergeCell ref="B13:C13"/>
    <mergeCell ref="K13:L13"/>
    <mergeCell ref="M13:Q13"/>
    <mergeCell ref="B14:C14"/>
    <mergeCell ref="K14:L14"/>
    <mergeCell ref="M14:Q14"/>
    <mergeCell ref="B11:C11"/>
    <mergeCell ref="K11:L11"/>
    <mergeCell ref="M11:Q11"/>
    <mergeCell ref="B12:C12"/>
    <mergeCell ref="K12:L12"/>
    <mergeCell ref="M12:Q12"/>
    <mergeCell ref="I8:I9"/>
    <mergeCell ref="J8:L8"/>
    <mergeCell ref="J9:J10"/>
    <mergeCell ref="K9:L9"/>
    <mergeCell ref="K10:L10"/>
    <mergeCell ref="A7:A10"/>
    <mergeCell ref="B7:C10"/>
    <mergeCell ref="D7:D10"/>
    <mergeCell ref="E7:G7"/>
    <mergeCell ref="H7:H9"/>
    <mergeCell ref="E8:E10"/>
    <mergeCell ref="F8:F10"/>
    <mergeCell ref="G8:G9"/>
    <mergeCell ref="B2:D2"/>
    <mergeCell ref="E2:K6"/>
    <mergeCell ref="B3:D3"/>
    <mergeCell ref="B4:D4"/>
    <mergeCell ref="B6:D6"/>
    <mergeCell ref="B5:D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AÇIKLAMALAR</vt:lpstr>
      <vt:lpstr>ÖRNEK1(evli)</vt:lpstr>
      <vt:lpstr>ÖRNEK2(bekar)</vt:lpstr>
      <vt:lpstr>ÖRNEK3(eşdurumu tayinlerde)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2015-01-18T14:36:39Z</dcterms:modified>
</cp:coreProperties>
</file>